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defaultThemeVersion="166925"/>
  <xr:revisionPtr revIDLastSave="0" documentId="13_ncr:1_{56BEA95C-D879-494B-865D-7F1E21AF7C11}" xr6:coauthVersionLast="45" xr6:coauthVersionMax="45" xr10:uidLastSave="{00000000-0000-0000-0000-000000000000}"/>
  <bookViews>
    <workbookView xWindow="-120" yWindow="-120" windowWidth="29040" windowHeight="15840" tabRatio="819" xr2:uid="{00000000-000D-0000-FFFF-FFFF00000000}"/>
  </bookViews>
  <sheets>
    <sheet name="SUTEREN - A" sheetId="4" r:id="rId1"/>
    <sheet name="PRIZEMLJE - A" sheetId="5" r:id="rId2"/>
    <sheet name="I. KAT - A" sheetId="6" r:id="rId3"/>
    <sheet name="II. KAT - A" sheetId="7" r:id="rId4"/>
    <sheet name="III. KAT - A" sheetId="19" r:id="rId5"/>
    <sheet name="IV. KAT - A" sheetId="20" r:id="rId6"/>
    <sheet name="V. KAT - A" sheetId="21" r:id="rId7"/>
    <sheet name="SUTEREN - B" sheetId="22" r:id="rId8"/>
    <sheet name="PRIZEMLJE - B" sheetId="23" r:id="rId9"/>
    <sheet name="I. KAT - B" sheetId="24" r:id="rId10"/>
    <sheet name="REKAPITULACIJA" sheetId="18" r:id="rId11"/>
  </sheets>
  <definedNames>
    <definedName name="_xlnm.Print_Area" localSheetId="2">'I. KAT - A'!$B$1:$G$54</definedName>
    <definedName name="_xlnm.Print_Area" localSheetId="9">'I. KAT - B'!$B$1:$G$29</definedName>
    <definedName name="_xlnm.Print_Area" localSheetId="3">'II. KAT - A'!$B$1:$G$107</definedName>
    <definedName name="_xlnm.Print_Area" localSheetId="4">'III. KAT - A'!$B$1:$G$138</definedName>
    <definedName name="_xlnm.Print_Area" localSheetId="5">'IV. KAT - A'!$B$1:$G$87</definedName>
    <definedName name="_xlnm.Print_Area" localSheetId="1">'PRIZEMLJE - A'!$B$1:$H$45</definedName>
    <definedName name="_xlnm.Print_Area" localSheetId="8">'PRIZEMLJE - B'!$B$1:$G$47</definedName>
    <definedName name="_xlnm.Print_Area" localSheetId="10">REKAPITULACIJA!$B$1:$H$39</definedName>
    <definedName name="_xlnm.Print_Area" localSheetId="0">'SUTEREN - A'!$B$1:$H$37</definedName>
    <definedName name="_xlnm.Print_Area" localSheetId="7">'SUTEREN - B'!$B$1:$G$34</definedName>
    <definedName name="_xlnm.Print_Area" localSheetId="6">'V. KAT - A'!$B$1:$G$67</definedName>
    <definedName name="_xlnm.Print_Titles" localSheetId="2">'I. KAT - A'!$1:$8</definedName>
    <definedName name="_xlnm.Print_Titles" localSheetId="9">'I. KAT - B'!$1:$8</definedName>
    <definedName name="_xlnm.Print_Titles" localSheetId="3">'II. KAT - A'!$1:$8</definedName>
    <definedName name="_xlnm.Print_Titles" localSheetId="4">'III. KAT - A'!$1:$8</definedName>
    <definedName name="_xlnm.Print_Titles" localSheetId="5">'IV. KAT - A'!$1:$8</definedName>
    <definedName name="_xlnm.Print_Titles" localSheetId="1">'PRIZEMLJE - A'!$1:$8</definedName>
    <definedName name="_xlnm.Print_Titles" localSheetId="8">'PRIZEMLJE - B'!$1:$8</definedName>
    <definedName name="_xlnm.Print_Titles" localSheetId="10">REKAPITULACIJA!$1:$8</definedName>
    <definedName name="_xlnm.Print_Titles" localSheetId="0">'SUTEREN - A'!$1:$8</definedName>
    <definedName name="_xlnm.Print_Titles" localSheetId="7">'SUTEREN - B'!$1:$8</definedName>
    <definedName name="_xlnm.Print_Titles" localSheetId="6">'V. KAT - A'!$1:$8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34" i="19" l="1"/>
  <c r="H84" i="19" l="1"/>
  <c r="H32" i="20" l="1"/>
  <c r="H130" i="19" l="1"/>
  <c r="H111" i="19" l="1"/>
  <c r="H97" i="19"/>
  <c r="H37" i="5" l="1"/>
  <c r="H21" i="24" l="1"/>
  <c r="H22" i="24"/>
  <c r="H23" i="24"/>
  <c r="H24" i="24"/>
  <c r="H25" i="24"/>
  <c r="H26" i="24"/>
  <c r="H20" i="24"/>
  <c r="H15" i="24"/>
  <c r="H16" i="24"/>
  <c r="H34" i="23"/>
  <c r="H35" i="23"/>
  <c r="H36" i="23"/>
  <c r="H37" i="23"/>
  <c r="H38" i="23"/>
  <c r="H39" i="23"/>
  <c r="H40" i="23"/>
  <c r="H41" i="23"/>
  <c r="H42" i="23"/>
  <c r="H43" i="23"/>
  <c r="H44" i="23"/>
  <c r="H33" i="23"/>
  <c r="H28" i="23"/>
  <c r="H29" i="23"/>
  <c r="H27" i="23"/>
  <c r="H23" i="23"/>
  <c r="H22" i="23"/>
  <c r="H15" i="23"/>
  <c r="H16" i="23"/>
  <c r="H17" i="23"/>
  <c r="H18" i="23"/>
  <c r="H33" i="22"/>
  <c r="H32" i="22"/>
  <c r="H22" i="22"/>
  <c r="H23" i="22"/>
  <c r="H24" i="22"/>
  <c r="H25" i="22"/>
  <c r="H26" i="22"/>
  <c r="H27" i="22"/>
  <c r="H28" i="22"/>
  <c r="H21" i="22"/>
  <c r="H15" i="22"/>
  <c r="H16" i="22"/>
  <c r="H63" i="21"/>
  <c r="H64" i="21"/>
  <c r="H62" i="21"/>
  <c r="H54" i="21"/>
  <c r="H55" i="21"/>
  <c r="H56" i="21"/>
  <c r="H57" i="21"/>
  <c r="H58" i="21"/>
  <c r="H51" i="21"/>
  <c r="H52" i="21"/>
  <c r="H53" i="21"/>
  <c r="H50" i="21"/>
  <c r="H45" i="21"/>
  <c r="H46" i="21"/>
  <c r="H44" i="21"/>
  <c r="H40" i="21"/>
  <c r="H36" i="21"/>
  <c r="H29" i="21"/>
  <c r="H30" i="21"/>
  <c r="H31" i="21"/>
  <c r="H32" i="21"/>
  <c r="H28" i="21"/>
  <c r="H23" i="21"/>
  <c r="H24" i="21"/>
  <c r="H22" i="21"/>
  <c r="H15" i="21"/>
  <c r="H16" i="21"/>
  <c r="H17" i="21"/>
  <c r="H18" i="21"/>
  <c r="H82" i="20"/>
  <c r="H81" i="20"/>
  <c r="H76" i="20"/>
  <c r="H77" i="20"/>
  <c r="H75" i="20"/>
  <c r="H70" i="20"/>
  <c r="H71" i="20"/>
  <c r="H69" i="20"/>
  <c r="H64" i="20"/>
  <c r="H65" i="20"/>
  <c r="H63" i="20"/>
  <c r="H58" i="20"/>
  <c r="H59" i="20"/>
  <c r="H57" i="20"/>
  <c r="H50" i="20"/>
  <c r="H51" i="20"/>
  <c r="H52" i="20"/>
  <c r="H53" i="20"/>
  <c r="H49" i="20"/>
  <c r="H43" i="20"/>
  <c r="H44" i="20"/>
  <c r="H45" i="20"/>
  <c r="H42" i="20"/>
  <c r="H38" i="20"/>
  <c r="H15" i="20"/>
  <c r="H16" i="20"/>
  <c r="H17" i="20"/>
  <c r="H18" i="20"/>
  <c r="H19" i="20"/>
  <c r="H20" i="20"/>
  <c r="H21" i="20"/>
  <c r="H22" i="20"/>
  <c r="H23" i="20"/>
  <c r="H24" i="20"/>
  <c r="H25" i="20"/>
  <c r="H26" i="20"/>
  <c r="H27" i="20"/>
  <c r="H28" i="20"/>
  <c r="H29" i="20"/>
  <c r="H30" i="20"/>
  <c r="H31" i="20"/>
  <c r="H33" i="20"/>
  <c r="H34" i="20"/>
  <c r="H131" i="19"/>
  <c r="H132" i="19"/>
  <c r="H133" i="19"/>
  <c r="H135" i="19"/>
  <c r="H129" i="19"/>
  <c r="H98" i="19"/>
  <c r="H99" i="19"/>
  <c r="H100" i="19"/>
  <c r="H101" i="19"/>
  <c r="H102" i="19"/>
  <c r="H103" i="19"/>
  <c r="H104" i="19"/>
  <c r="H105" i="19"/>
  <c r="H106" i="19"/>
  <c r="H107" i="19"/>
  <c r="H108" i="19"/>
  <c r="H109" i="19"/>
  <c r="H110" i="19"/>
  <c r="H112" i="19"/>
  <c r="H113" i="19"/>
  <c r="H114" i="19"/>
  <c r="H115" i="19"/>
  <c r="H116" i="19"/>
  <c r="H117" i="19"/>
  <c r="H118" i="19"/>
  <c r="H119" i="19"/>
  <c r="H120" i="19"/>
  <c r="H121" i="19"/>
  <c r="H122" i="19"/>
  <c r="H123" i="19"/>
  <c r="H124" i="19"/>
  <c r="H125" i="19"/>
  <c r="H96" i="19"/>
  <c r="H78" i="19"/>
  <c r="H79" i="19"/>
  <c r="H80" i="19"/>
  <c r="H81" i="19"/>
  <c r="H82" i="19"/>
  <c r="H83" i="19"/>
  <c r="H85" i="19"/>
  <c r="H86" i="19"/>
  <c r="H87" i="19"/>
  <c r="H88" i="19"/>
  <c r="H89" i="19"/>
  <c r="H90" i="19"/>
  <c r="H91" i="19"/>
  <c r="H92" i="19"/>
  <c r="H77" i="19"/>
  <c r="H63" i="19"/>
  <c r="H64" i="19"/>
  <c r="H65" i="19"/>
  <c r="H66" i="19"/>
  <c r="H67" i="19"/>
  <c r="H68" i="19"/>
  <c r="H69" i="19"/>
  <c r="H70" i="19"/>
  <c r="H71" i="19"/>
  <c r="H72" i="19"/>
  <c r="H73" i="19"/>
  <c r="H62" i="19"/>
  <c r="H56" i="19"/>
  <c r="H57" i="19"/>
  <c r="H58" i="19"/>
  <c r="H51" i="19"/>
  <c r="H52" i="19"/>
  <c r="H53" i="19"/>
  <c r="H54" i="19"/>
  <c r="H55" i="19"/>
  <c r="H50" i="19"/>
  <c r="H39" i="19"/>
  <c r="H40" i="19"/>
  <c r="H41" i="19"/>
  <c r="H42" i="19"/>
  <c r="H43" i="19"/>
  <c r="H44" i="19"/>
  <c r="H45" i="19"/>
  <c r="H38" i="19"/>
  <c r="H31" i="19"/>
  <c r="H32" i="19"/>
  <c r="H33" i="19"/>
  <c r="H34" i="19"/>
  <c r="H29" i="19"/>
  <c r="H30" i="19"/>
  <c r="H28" i="19"/>
  <c r="H27" i="19"/>
  <c r="H13" i="19"/>
  <c r="H14" i="19"/>
  <c r="H15" i="19"/>
  <c r="H16" i="19"/>
  <c r="H17" i="19"/>
  <c r="H18" i="19"/>
  <c r="H19" i="19"/>
  <c r="H20" i="19"/>
  <c r="H21" i="19"/>
  <c r="H22" i="19"/>
  <c r="H23" i="19"/>
  <c r="H104" i="7"/>
  <c r="H103" i="7"/>
  <c r="H94" i="7"/>
  <c r="H95" i="7"/>
  <c r="H96" i="7"/>
  <c r="H97" i="7"/>
  <c r="H98" i="7"/>
  <c r="H99" i="7"/>
  <c r="H93" i="7"/>
  <c r="H86" i="7"/>
  <c r="H87" i="7"/>
  <c r="H88" i="7"/>
  <c r="H89" i="7"/>
  <c r="H85" i="7"/>
  <c r="H77" i="7"/>
  <c r="H78" i="7"/>
  <c r="H79" i="7"/>
  <c r="H80" i="7"/>
  <c r="H81" i="7"/>
  <c r="H76" i="7"/>
  <c r="H66" i="7"/>
  <c r="H67" i="7"/>
  <c r="H68" i="7"/>
  <c r="H69" i="7"/>
  <c r="H70" i="7"/>
  <c r="H71" i="7"/>
  <c r="H72" i="7"/>
  <c r="H65" i="7"/>
  <c r="H58" i="7"/>
  <c r="H59" i="7"/>
  <c r="H60" i="7"/>
  <c r="H61" i="7"/>
  <c r="H57" i="7"/>
  <c r="H52" i="7"/>
  <c r="H53" i="7"/>
  <c r="H51" i="7"/>
  <c r="H46" i="7"/>
  <c r="H47" i="7"/>
  <c r="H44" i="7"/>
  <c r="H45" i="7"/>
  <c r="H38" i="7"/>
  <c r="H39" i="7"/>
  <c r="H40" i="7"/>
  <c r="H37" i="7"/>
  <c r="H29" i="7"/>
  <c r="H30" i="7"/>
  <c r="H31" i="7"/>
  <c r="H32" i="7"/>
  <c r="H33" i="7"/>
  <c r="H28" i="7"/>
  <c r="H15" i="7"/>
  <c r="H16" i="7"/>
  <c r="H17" i="7"/>
  <c r="H18" i="7"/>
  <c r="H19" i="7"/>
  <c r="H20" i="7"/>
  <c r="H21" i="7"/>
  <c r="H22" i="7"/>
  <c r="H23" i="7"/>
  <c r="H24" i="7"/>
  <c r="H46" i="6"/>
  <c r="H47" i="6"/>
  <c r="H48" i="6"/>
  <c r="H49" i="6"/>
  <c r="H50" i="6"/>
  <c r="H51" i="6"/>
  <c r="H45" i="6"/>
  <c r="H36" i="6"/>
  <c r="H37" i="6"/>
  <c r="H38" i="6"/>
  <c r="H39" i="6"/>
  <c r="H40" i="6"/>
  <c r="H41" i="6"/>
  <c r="H35" i="6"/>
  <c r="H28" i="6"/>
  <c r="H29" i="6"/>
  <c r="H30" i="6"/>
  <c r="H31" i="6"/>
  <c r="H27" i="6"/>
  <c r="H21" i="6"/>
  <c r="H22" i="6"/>
  <c r="H23" i="6"/>
  <c r="H20" i="6"/>
  <c r="H15" i="6"/>
  <c r="H16" i="6"/>
  <c r="H14" i="7"/>
  <c r="H14" i="20"/>
  <c r="H14" i="21"/>
  <c r="H14" i="22"/>
  <c r="H14" i="23"/>
  <c r="H14" i="24"/>
  <c r="H14" i="6"/>
  <c r="H13" i="7"/>
  <c r="H13" i="20"/>
  <c r="H13" i="21"/>
  <c r="H13" i="22"/>
  <c r="H13" i="23"/>
  <c r="H13" i="24"/>
  <c r="H27" i="24" s="1"/>
  <c r="G27" i="18" s="1"/>
  <c r="H13" i="6"/>
  <c r="H45" i="23" l="1"/>
  <c r="G25" i="18" s="1"/>
  <c r="H34" i="22"/>
  <c r="G23" i="18" s="1"/>
  <c r="H65" i="21"/>
  <c r="G21" i="18" s="1"/>
  <c r="H83" i="20"/>
  <c r="G19" i="18" s="1"/>
  <c r="H136" i="19"/>
  <c r="G17" i="18" s="1"/>
  <c r="H105" i="7"/>
  <c r="G15" i="18" s="1"/>
  <c r="H52" i="6"/>
  <c r="G13" i="18" s="1"/>
  <c r="H34" i="4"/>
  <c r="H25" i="4"/>
  <c r="H24" i="4"/>
  <c r="H23" i="4"/>
  <c r="H19" i="4"/>
  <c r="C19" i="4"/>
  <c r="H18" i="4"/>
  <c r="C14" i="24" l="1"/>
  <c r="C15" i="24" s="1"/>
  <c r="C16" i="24" s="1"/>
  <c r="C28" i="23"/>
  <c r="C29" i="23" s="1"/>
  <c r="C14" i="23"/>
  <c r="C15" i="23" s="1"/>
  <c r="C16" i="23" s="1"/>
  <c r="C17" i="23" s="1"/>
  <c r="C18" i="23" s="1"/>
  <c r="C23" i="23" s="1"/>
  <c r="C33" i="22"/>
  <c r="C14" i="22"/>
  <c r="C15" i="22" s="1"/>
  <c r="C16" i="22" s="1"/>
  <c r="C45" i="21"/>
  <c r="C44" i="21"/>
  <c r="C36" i="21"/>
  <c r="C23" i="21"/>
  <c r="C14" i="21"/>
  <c r="C15" i="21" s="1"/>
  <c r="C16" i="21" s="1"/>
  <c r="C14" i="20"/>
  <c r="C46" i="21" l="1"/>
  <c r="H42" i="5" l="1"/>
  <c r="H41" i="5"/>
  <c r="H33" i="5"/>
  <c r="H29" i="5"/>
  <c r="H17" i="5" l="1"/>
  <c r="H21" i="5"/>
  <c r="H25" i="5"/>
  <c r="H13" i="5"/>
  <c r="H33" i="4"/>
  <c r="H32" i="4"/>
  <c r="H31" i="4"/>
  <c r="C31" i="4"/>
  <c r="C32" i="4" s="1"/>
  <c r="C33" i="4" s="1"/>
  <c r="C34" i="4" s="1"/>
  <c r="H30" i="4"/>
  <c r="C25" i="4"/>
  <c r="C26" i="4" s="1"/>
  <c r="H26" i="4"/>
  <c r="H43" i="5" l="1"/>
  <c r="G11" i="18" s="1"/>
  <c r="H14" i="4"/>
  <c r="H13" i="4" l="1"/>
  <c r="H35" i="4" s="1"/>
  <c r="G9" i="18" s="1"/>
  <c r="G30" i="18" s="1"/>
  <c r="G32" i="18" s="1"/>
  <c r="G34" i="18" s="1"/>
</calcChain>
</file>

<file path=xl/sharedStrings.xml><?xml version="1.0" encoding="utf-8"?>
<sst xmlns="http://schemas.openxmlformats.org/spreadsheetml/2006/main" count="906" uniqueCount="400">
  <si>
    <t>KOLIČINA</t>
  </si>
  <si>
    <t>kom</t>
  </si>
  <si>
    <t>JEDINIČNA CIJENA</t>
  </si>
  <si>
    <t>BR.</t>
  </si>
  <si>
    <t>UKUPNA 
CIJENA</t>
  </si>
  <si>
    <t>INVESTITOR: Institut za medicinska istraživanja i medicinu rada</t>
  </si>
  <si>
    <t>LOKACIJA: Ksaverska cesta 2, 10000 Zagreb</t>
  </si>
  <si>
    <t>JEDINICA
MJERE</t>
  </si>
  <si>
    <t>Spremište građe</t>
  </si>
  <si>
    <t>OPIS STAVKE</t>
  </si>
  <si>
    <t>Akcidentalni uzorci</t>
  </si>
  <si>
    <t>Prijem uzoraka i spremište</t>
  </si>
  <si>
    <t>-1</t>
  </si>
  <si>
    <t>NIVO</t>
  </si>
  <si>
    <t>0.</t>
  </si>
  <si>
    <t>+1</t>
  </si>
  <si>
    <t>+2</t>
  </si>
  <si>
    <t>+3</t>
  </si>
  <si>
    <t>+4</t>
  </si>
  <si>
    <t>+5</t>
  </si>
  <si>
    <t>SUTEREN - A</t>
  </si>
  <si>
    <t>PRIZEMLJE - A</t>
  </si>
  <si>
    <t>I. KAT - A</t>
  </si>
  <si>
    <t>II. KAT - A</t>
  </si>
  <si>
    <t>III. KAT - A</t>
  </si>
  <si>
    <t>IV. KAT - A</t>
  </si>
  <si>
    <t>V. KAT - A</t>
  </si>
  <si>
    <t>SUTEREN - B</t>
  </si>
  <si>
    <t>Laboratorij za pokusne životinje i laboratorij za otrove</t>
  </si>
  <si>
    <t>Laboratorij za nanosintezu</t>
  </si>
  <si>
    <t>PRIZEMLJE - B</t>
  </si>
  <si>
    <t>I. KAT - B</t>
  </si>
  <si>
    <t>UKUPNO (SUTEREN - A)</t>
  </si>
  <si>
    <t>UKUPNO (PRIZEMLJE - A)</t>
  </si>
  <si>
    <t>UKUPNO (I. KAT - A)</t>
  </si>
  <si>
    <t>UKUPNO (II. KAT - A)</t>
  </si>
  <si>
    <t>UKUPNO (III. KAT - A)</t>
  </si>
  <si>
    <t>UKUPNO (PRIZEMLJE - B)</t>
  </si>
  <si>
    <t>UKUPNO (I. KAT - B)</t>
  </si>
  <si>
    <t>REKAPITULACIJA</t>
  </si>
  <si>
    <t>UKUPNO BEZ PDV-a:</t>
  </si>
  <si>
    <t>PDV (25%):</t>
  </si>
  <si>
    <t>SVEUKUPNO SA PDV-om:</t>
  </si>
  <si>
    <t>UKUPNO (V. KAT - A)</t>
  </si>
  <si>
    <t>Laboratorij 0.2.</t>
  </si>
  <si>
    <t>Laboratorij 0.1.</t>
  </si>
  <si>
    <t>Laboratorij 0.4.</t>
  </si>
  <si>
    <t>Laboratorij 0.3.</t>
  </si>
  <si>
    <t>PREDMET: Specifikacija opreme - laboratorijski namještaj</t>
  </si>
  <si>
    <t>Sterilni trakt</t>
  </si>
  <si>
    <t>STERILIZACIJA (praonica)</t>
  </si>
  <si>
    <t>LABORATORIJ 1.1.</t>
  </si>
  <si>
    <t>LABORATORIJ 1.2.</t>
  </si>
  <si>
    <t>FISH/Komet 1/Komet 2/ predprostor</t>
  </si>
  <si>
    <t>I. KAT - A  - MUTAGENEZA</t>
  </si>
  <si>
    <t>PRIZEMLJE - A - MEDICINA RADA</t>
  </si>
  <si>
    <t>SUTEREN - A - SUTEREN</t>
  </si>
  <si>
    <t>II. KAT - A - BIOKEMIJA I MOL. TOKS.</t>
  </si>
  <si>
    <t>LABORATORIJ 2.2.</t>
  </si>
  <si>
    <t>PCR-soba</t>
  </si>
  <si>
    <t>DNA/RNA</t>
  </si>
  <si>
    <t>Mrak soba</t>
  </si>
  <si>
    <t>Centrifuge</t>
  </si>
  <si>
    <t>Laboratorij 2.1B</t>
  </si>
  <si>
    <t>Laboratorij 2.1C</t>
  </si>
  <si>
    <t>Laboratorij 2.1.D</t>
  </si>
  <si>
    <t>Praonica</t>
  </si>
  <si>
    <t>Sterilni rad 1 i 2</t>
  </si>
  <si>
    <t>Hladna komora</t>
  </si>
  <si>
    <t>III. KAT - A - HIGIJENA OKOLIŠA</t>
  </si>
  <si>
    <t>Laboratorij 3.1.</t>
  </si>
  <si>
    <t>Laboratorij 3.2.</t>
  </si>
  <si>
    <t>Laboratorij 3.3.</t>
  </si>
  <si>
    <t>Laboratorij 3.4.</t>
  </si>
  <si>
    <t>Laboratorij 3.5.</t>
  </si>
  <si>
    <t>Laboratorij 3.6. i 3.7.</t>
  </si>
  <si>
    <t>Laboratoriji S2a, S2, S3, S4, S5, S6 i S7</t>
  </si>
  <si>
    <t>Vagaonica</t>
  </si>
  <si>
    <t>IV. KAT - A - RADIOBIOL. I DOZIM.</t>
  </si>
  <si>
    <t>Mrak soba 1</t>
  </si>
  <si>
    <t>Laboratorij 4.3.</t>
  </si>
  <si>
    <t>Laboratorij 4.4.</t>
  </si>
  <si>
    <t>Laboratorij 4.2.</t>
  </si>
  <si>
    <t>Neionizirajuće zračenje</t>
  </si>
  <si>
    <t>Laboratorij za baždarenje</t>
  </si>
  <si>
    <t>Rendgen i baždarenje</t>
  </si>
  <si>
    <t>TLD čitači i priprema</t>
  </si>
  <si>
    <t>V. KAT - A - ZRAČENJE</t>
  </si>
  <si>
    <t>Spalionica</t>
  </si>
  <si>
    <t>Uparavanje digestori</t>
  </si>
  <si>
    <t>Laboratorij 5.1.</t>
  </si>
  <si>
    <t>Gama zračenje</t>
  </si>
  <si>
    <t>Uzorci</t>
  </si>
  <si>
    <t>Otvoreni izvori</t>
  </si>
  <si>
    <t>Laboratorij 5.2.</t>
  </si>
  <si>
    <t>Alfa-beta</t>
  </si>
  <si>
    <t>SUTEREN - B - SUTEREN REKONSTRUKCIJE</t>
  </si>
  <si>
    <t>LABORATORIJ ZA ORGANSKU SINTEZU</t>
  </si>
  <si>
    <t>PRIZEMLJE - B - TOKSIKOLOGIJA</t>
  </si>
  <si>
    <t>Laboratorij T.1.</t>
  </si>
  <si>
    <t>LC-MS</t>
  </si>
  <si>
    <t>Laboratorij T.2.</t>
  </si>
  <si>
    <t>I. KAT - B - ORG. ANAL. KEM.</t>
  </si>
  <si>
    <t>Laboratorij K.1. i vagaonica</t>
  </si>
  <si>
    <t>Laboratorij K.2.</t>
  </si>
  <si>
    <t>KRITERIJ ZA ODABIR PONUDE</t>
  </si>
  <si>
    <t>Jamstveni rok predmeta nabave</t>
  </si>
  <si>
    <t>mjeseci:</t>
  </si>
  <si>
    <r>
      <t xml:space="preserve">Ponuđeni jamstveni rok:
</t>
    </r>
    <r>
      <rPr>
        <sz val="12"/>
        <color rgb="FF000000"/>
        <rFont val="Calibri"/>
        <family val="2"/>
      </rPr>
      <t>(sukladno točki 7.4. DON-a)</t>
    </r>
  </si>
  <si>
    <t>Laboratorij 4.1. i Stanične kulture</t>
  </si>
  <si>
    <t>Radionica (Zaštita zraka)</t>
  </si>
  <si>
    <t>GRAĐEVINA: Rekonstrukcija i dogradnja Instituta za medicinska istraživanja i medicinu rada</t>
  </si>
  <si>
    <t>Laboratorij 0.1. i 0.2.</t>
  </si>
  <si>
    <t>.</t>
  </si>
  <si>
    <t>UKUPNA CIJENA</t>
  </si>
  <si>
    <t>PREDMET: Uredski i laboratorijski namještaj</t>
  </si>
  <si>
    <t>i</t>
  </si>
  <si>
    <t xml:space="preserve">
</t>
  </si>
  <si>
    <t xml:space="preserve"> </t>
  </si>
  <si>
    <t>Reference na katalog ili ostalu tehničku dokumentaciju (navesti broj stranice kataloga i/ili izvoda iz kataloga prospekta, opise ili fotografije ili web poveznicu na dostupni online katalog.</t>
  </si>
  <si>
    <r>
      <t xml:space="preserve">Kameni antivibracijski stol
</t>
    </r>
    <r>
      <rPr>
        <sz val="11"/>
        <color theme="1"/>
        <rFont val="Calibri"/>
        <family val="2"/>
      </rPr>
      <t>Dimenzije stola, uključujući i radnu plohu, (širina x dubina x visina):  900 mm x 750 mm x 900 mm; stol za smještaj analitičke vage, otporan na vibracije.
Nosiva konstrukcija izrađena je iz čeličnih profila, plastificirana epoksi prahom, koja osigurava nosivost 200 kg/m² ili više.
Ploča izrađena od ploče iverice 30 mm oplemenjena melaminskom folijom, stranice stola izrađene su od iverala debljine 19 mm, svi rubovi korpusa obloženi ABS trakom debljine 0,5 mm, ploča ABS traka 2 mm.                                                                                                
Ploča za odlaganje vage: mramor
U cijenu stavke obuhvatiti rad, spojni, pričvrsni i ovjesni materijal, kao i sav ostali potrebni materijal. Obračun po komadu kompletno ugrađenog stola dovedenog do pune funkcionalnosti.</t>
    </r>
  </si>
  <si>
    <r>
      <rPr>
        <b/>
        <sz val="11"/>
        <rFont val="Calibri"/>
        <family val="2"/>
        <scheme val="minor"/>
      </rPr>
      <t>Police</t>
    </r>
    <r>
      <rPr>
        <sz val="11"/>
        <rFont val="Calibri"/>
        <family val="2"/>
        <scheme val="minor"/>
      </rPr>
      <t xml:space="preserve">
 polica duljine 0,6 m - OSB ploča obložena melaminom dubine 400 mm (±3mm). Debljine minimalno 19 mm, s PP rubom od 3 mm.
2 x Zidna šina - duljine 1000 mm od čeličnog profila u obliku slova U s okomitim prorezima za vješanje nosača, uklj. materijal za fiksiranje.
2 x Nosač - 370 mm (nosivost 500 N/par) od čelika, profil u obliku slova U, za vješanje u zidne šine.</t>
    </r>
  </si>
  <si>
    <r>
      <rPr>
        <b/>
        <sz val="11"/>
        <rFont val="Calibri"/>
        <family val="2"/>
        <scheme val="minor"/>
      </rPr>
      <t>Napa za ispušne pare kiselina</t>
    </r>
    <r>
      <rPr>
        <sz val="11"/>
        <rFont val="Calibri"/>
        <family val="2"/>
        <scheme val="minor"/>
      </rPr>
      <t xml:space="preserve">
Izgrađena od polipropilena (PP) dimenzija (širina x dubina x visina): 2000 mm x 750 x 700 mm; unutarnja zračna pregrada s otvorima za zrak za veliku brzinu usisa - otvor za odvod zraka, promjer. 200 mm.</t>
    </r>
  </si>
  <si>
    <r>
      <rPr>
        <b/>
        <sz val="11"/>
        <rFont val="Calibri"/>
        <family val="2"/>
        <scheme val="minor"/>
      </rPr>
      <t>Laboratorijski stol za vaganje</t>
    </r>
    <r>
      <rPr>
        <sz val="11"/>
        <rFont val="Calibri"/>
        <family val="2"/>
        <scheme val="minor"/>
      </rPr>
      <t xml:space="preserve">
Dimenzije stola, uključujući i radnu plohu, (širina x dubina x visina):  900 mm x 750 mm x 900 mm; stol za smještaj analitičke vage, otporan na vibracije.
Nosiva konstrukcija izrađena je iz čeličnih profila, plastificirana epoksi prahom, koja osigurava nosivost 200 kg/m².
Ploča izrađena od ploče iverice 30 mm oplemenjena melaminskom folijom, stranice stola izrađene su od iverala debljine 19 mm, svi rubovi korpusa obloženi ABS trakom debljine 0,5 mm, ploča ABS traka 2 mm.                                                                                                
Ploča za odlaganje vage: mramor
U cijenu stavke obuhvatiti rad, spojni, pričvrsni i ovjesni materijal, kao i sav ostali potrebni materijal. Obračun po komadu kompletno ugrađenog stola dovedenog do pune funkcionalnosti.</t>
    </r>
  </si>
  <si>
    <r>
      <t xml:space="preserve">Kuhinjska napa
</t>
    </r>
    <r>
      <rPr>
        <sz val="11"/>
        <rFont val="Calibri"/>
        <family val="2"/>
        <scheme val="minor"/>
      </rPr>
      <t>Izgrađena od polipropilena (PP) dimenzija (širina x dubina x visina): 2000 mm x 750 x 700 mm; unutarnja zračna pregrada s otvorima za zrak za veliku brzinu usisa - otvor za odvod zraka, promjer. 200 mm.</t>
    </r>
  </si>
  <si>
    <r>
      <rPr>
        <b/>
        <sz val="11"/>
        <rFont val="Calibri"/>
        <family val="2"/>
        <scheme val="minor"/>
      </rPr>
      <t>Kameni antivibracijski stol</t>
    </r>
    <r>
      <rPr>
        <sz val="11"/>
        <rFont val="Calibri"/>
        <family val="2"/>
        <scheme val="minor"/>
      </rPr>
      <t xml:space="preserve">
Dimenzije stola, uključujući i radnu plohu, (širina x dubina x visina):  900 mm x 750 mm x 900 mm; stol za smještaj analitičke vage, otporan na vibracije.
Nosiva konstrukcija izrađena je iz čeličnih profila, koja osigurava nosivost 200 kg/m².
Ploča izrađena od ploče iverice 30 mm oplemenjena melaminskom folijom, stranice stola izrađene su od iverala debljine 19 mm, svi rubovi korpusa obloženi ABS trakom debljine 0,5 mm, ploča ABS traka 2 mm.                                                                                                
Ploča za odlaganje vage: mramor
U cijenu stavke obuhvatiti rad, spojni, pričvrsni i ovjesni materijal, kao i sav ostali potrebni materijal. Obračun po komadu kompletno ugrađenog stola dovedenog do pune funkcionalnosti.</t>
    </r>
  </si>
  <si>
    <r>
      <t xml:space="preserve">Zidne police
</t>
    </r>
    <r>
      <rPr>
        <sz val="11"/>
        <color theme="1"/>
        <rFont val="Calibri"/>
        <family val="2"/>
      </rPr>
      <t>Polica duljine 2,6 m - OSB ploča obložena melaminom dubine 300 mm (±3mm). Debljine minimalno 19 mm, s PP rubom od 3 mm.
Zidna šina - duljine 1000 mm od čeličnog profila u obliku slova U s okomitim prorezima za vješanje nosača, uklj. materijal za fiksiranje.
Nosač - 270 mm (nosivost 500 N/par) od čelika, profil u obliku slova U, za vješanje u zidne šine.</t>
    </r>
    <r>
      <rPr>
        <b/>
        <sz val="11"/>
        <color theme="1"/>
        <rFont val="Calibri"/>
        <family val="2"/>
      </rPr>
      <t xml:space="preserve">
</t>
    </r>
  </si>
  <si>
    <r>
      <t xml:space="preserve">Stol za vaganje
</t>
    </r>
    <r>
      <rPr>
        <sz val="11"/>
        <color theme="1"/>
        <rFont val="Calibri"/>
        <family val="2"/>
      </rPr>
      <t>Dimenzije stola, uključujući i radnu plohu, (širina x dubina x visina):  900 mm x 750 mm x 900 mm; stol za smještaj analitičke vage, otporan na vibracije.
Nosiva konstrukcija izrađena je iz čeličnih profila, koja osigurava nosivost 200 kg/m².
Ploča izrađena od ploče iverice 30 mm oplemenjena melaminskom folijom, stranice stola izrađene su od iverala debljine 19 mm, svi rubovi korpusa obloženi ABS trakom debljine 0,5 mm, ploča ABS traka 2 mm.                                                                                                
Ploča za odlaganje vage: mramor
U cijenu stavke obuhvatiti rad, spojni, pričvrsni i ovjesni materijal, kao i sav ostali potrebni materijal. Obračun po komadu kompletno ugrađenog stola dovedenog do pune funkcionalnosti.</t>
    </r>
    <r>
      <rPr>
        <b/>
        <sz val="11"/>
        <color theme="1"/>
        <rFont val="Calibri"/>
        <family val="2"/>
      </rPr>
      <t xml:space="preserve">
</t>
    </r>
  </si>
  <si>
    <r>
      <t xml:space="preserve">Police
</t>
    </r>
    <r>
      <rPr>
        <sz val="11"/>
        <color theme="1"/>
        <rFont val="Calibri"/>
        <family val="2"/>
      </rPr>
      <t>5 redova polica duljine 1,7 m - OSB ploča obložena melaminom dubine 300 mm (±3mm). Debljine minimalno 19 mm, s PP rubom od 3 mm.
2 x Zidna šina - duljine 1500 mm od čeličnog profila u obliku slova U s okomitim prorezima za vješanje nosača, uklj. materijal za fiksiranje.
10 x Nosač - 270 mm (nosivost 500 N/par) od čelika, profil u obliku slova U, za vješanje u zidne šine.</t>
    </r>
    <r>
      <rPr>
        <b/>
        <sz val="11"/>
        <color theme="1"/>
        <rFont val="Calibri"/>
        <family val="2"/>
      </rPr>
      <t xml:space="preserve">
</t>
    </r>
  </si>
  <si>
    <r>
      <rPr>
        <b/>
        <sz val="11"/>
        <rFont val="Calibri"/>
        <family val="2"/>
        <scheme val="minor"/>
      </rPr>
      <t>Laboratorijski antivibracijski stol za vaganje</t>
    </r>
    <r>
      <rPr>
        <sz val="11"/>
        <rFont val="Calibri"/>
        <family val="2"/>
        <scheme val="minor"/>
      </rPr>
      <t xml:space="preserve">
Dimenzije stola, uključujući i radnu plohu, (širina x dubina x visina):  1800 mm x 750 mm x 900 mm; stol za smještaj analitičke vage, otporan na vibracije sa dva (2) odvagna mjesta.
Nosiva konstrukcija izrađena je iz čeličnih profila, koja osigurava nosivost 200 kg/m².
Ploča izrađena od ploče iverice 30 mm oplemenjena melaminskom folijom, stranice stola izrađene su od vlagootopornog iverala debljine 19 mm, svi rubovi korpusa obloženi ABS trakom debljine 0,5 mm, ploča ABS traka 2 mm.                                                                                                
Ploča za odlaganje vage: mramor
U cijenu stavke obuhvatiti rad, spojni, pričvrsni i ovjesni materijal, kao i sav ostali potrebni materijal. Obračun po komadu kompletno ugrađenog stola dovedenog do pune funkcionalnost.</t>
    </r>
  </si>
  <si>
    <r>
      <t xml:space="preserve">Metalne police 3000x400x2200 mm
</t>
    </r>
    <r>
      <rPr>
        <sz val="11"/>
        <color theme="1"/>
        <rFont val="Calibri"/>
        <family val="2"/>
        <scheme val="minor"/>
      </rPr>
      <t xml:space="preserve">Višenamjenski metalni regal s 4 police podesivih po visini dimenzija (širina x dubina x visina):  3000 mm x 550 mm x 2090 mm.
</t>
    </r>
  </si>
  <si>
    <r>
      <rPr>
        <b/>
        <sz val="11"/>
        <color theme="1"/>
        <rFont val="Calibri"/>
        <family val="2"/>
      </rPr>
      <t>Laboratorijski stol za vaganje</t>
    </r>
    <r>
      <rPr>
        <sz val="11"/>
        <color theme="1"/>
        <rFont val="Calibri"/>
        <family val="2"/>
      </rPr>
      <t xml:space="preserve">
Dimenzije stola, uključujući i radnu plohu, (širina x dubina x visina):  900 mm x 750 mm x 900 mm; stol za smještaj analitičke vage, otporan na vibracije.
Nosiva konstrukcija izrađena je iz čeličnih profila, plastificirana epoksi prahom, koja osigurava nosivost 200 kg/m² ili više.
Ploča izrađena od ploče iverice 30 mm oplemenjena melaminskom folijom, stranice stola izrađene su od iverala debljine 19 mm, svi rubovi korpusa obloženi ABS trakom debljine 0,5 mm, ploča ABS traka 2 mm.                                                                                                
Ploča za odlaganje vage: mramor
U cijenu stavke obuhvatiti rad, spojni, pričvrsni i ovjesni materijal, kao i sav ostali potrebni materijal. Obračun po komadu kompletno ugrađenog stola dovedenog do pune funkcionalnosti.</t>
    </r>
  </si>
  <si>
    <r>
      <rPr>
        <b/>
        <sz val="11"/>
        <color theme="1"/>
        <rFont val="Calibri"/>
        <family val="2"/>
      </rPr>
      <t>Laboratorijski stol za vaganje antivibracijski</t>
    </r>
    <r>
      <rPr>
        <sz val="11"/>
        <color theme="1"/>
        <rFont val="Calibri"/>
        <family val="2"/>
      </rPr>
      <t xml:space="preserve">
Dimenzije stola, uključujući i radnu plohu, (širina x dubina x visina):  900 mm x 750 mm x 900 mm; stol za smještaj analitičke vage, otporan na vibracije.
Nosiva konstrukcija izrađena je iz čeličnih profila, plastificirana epoksi prahom, koja osigurava nosivost 200 kg/m² ili više.
Ploča izrađena od ploče iverice 30 mm oplemenjena melaminskom folijom, stranice stola izrađene su od iverala debljine 19 mm, svi rubovi korpusa obloženi ABS trakom debljine 0,5 mm, ploča ABS traka 2 mm. Ploča za odlaganje vage: mramor
U cijenu stavke obuhvatiti rad, spojni, pričvrsni i ovjesni materijal, kao i sav ostali potrebni materijal. Obračun po komadu kompletno ugrađenog stola dovedenog do pune funkcionalnosti.</t>
    </r>
  </si>
  <si>
    <r>
      <rPr>
        <b/>
        <sz val="11"/>
        <color theme="1"/>
        <rFont val="Calibri"/>
        <family val="2"/>
      </rPr>
      <t>Laboratorijski stol za vaganje</t>
    </r>
    <r>
      <rPr>
        <sz val="11"/>
        <color theme="1"/>
        <rFont val="Calibri"/>
        <family val="2"/>
      </rPr>
      <t xml:space="preserve">
Dimenzije stola, uključujući i radnu plohu, (širina x dubina x visina):  900 mm x 750 mm x 900 mm; stol za smještaj analitičke vage, otporan na vibracije.
Nosiva konstrukcija izrađena je iz čeličnih profila, plastificirana epoksi prahom, koja osigurava nosivost 200 kg/m² ili više.
Ploča izrađena od ploče iverice 30 mm oplemenjena melaminskom folijom, stranice stola izrađene su od  iverala debljine 19 mm, svi rubovi korpusa obloženi ABS trakom debljine 0,5 mm, ploča ABS traka 2 mm. Ploča za odlaganje vage: mramor
U cijenu stavke obuhvatiti rad, spojni, pričvrsni i ovjesni materijal, kao i sav ostali potrebni materijal. Obračun po komadu kompletno ugrađenog stola dovedenog do pune funkcionalnosti.</t>
    </r>
  </si>
  <si>
    <r>
      <t xml:space="preserve">Laboratorijski stol
</t>
    </r>
    <r>
      <rPr>
        <sz val="11"/>
        <color theme="1"/>
        <rFont val="Calibri"/>
        <family val="2"/>
      </rPr>
      <t>Dimenzije stola, uključujući i radnu plohu, (širina x dubina x visina): 2400 mm x 750 mm x 900 mm. 
Radna površina: tehnička keramika kao kemijski i termički inertan materijal otporan na kemikalije (kiseline, lužine, otapala) ispitana sukladno normama  EN ISO 10545-13 ili jednakovrijedno: _________, EN ISO 10545-14 ili jednakovrijedno: _________, termički stabilna, negoriva sukladno  EN 13501-1 ili jednakovrijedno: _________,  debljine 20 mm
Nosivost stola 200 kg/m² ili više. 
Noge "H" oblika, poveznici nogu - nosiva konstrukcija radne ploče ,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</si>
  <si>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t xml:space="preserve">Laboratorijski stol
</t>
    </r>
    <r>
      <rPr>
        <sz val="11"/>
        <color theme="1"/>
        <rFont val="Calibri"/>
        <family val="2"/>
      </rPr>
      <t>Dimenzije stola, uključujući i radnu plohu, (širina x dubina x visina): 1200 mm x 750 mm x 900 mm. 
Radna površina: tehnička keramika kao kemijski i termički inertan materijal otporan na kemikalije (kiseline, lužine, otapala) ispitana sukladno normama  EN ISO 10545-13 ili jednakovrijedno: _________, EN ISO 10545-14 ili jednakovrijedno: _________, termički stabilna, negoriva sukladno  EN 13501-1 ili jednakovrijedno: _________,  debljine 20 mm
Nosivost stola 200 kg/m² ili više. 
Noge "H" oblika, poveznici nogu - nosiva konstrukcija radne ploče ,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</si>
  <si>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t xml:space="preserve">Ormar za plinske boce
Vanjske dimenzije (širina x dubina x visina): 895 mm x 610 mm x 2030 mm (tolerancija ± 3 mm). Dvozidna konstrukcija od čeličnog lima A-kvalitete i izolacijskog materijala-nezapaljivo unutarnje tijelo od visoko otporne, robusne ukrasne iverice.
2 krilna vrata sa zaključavanjem, ventilacijski priključak na stropu ili na donjoj polici ormara.  
Smještaj za 3 boce s komprimiranim plinom volumena 50 L. Za postavljanje plinskih boca u zgradi – vatrostalan na 90 minuta u skladu s DIN EN 14470-2 ili jednakovrijedno: _________
Unutarnja oprema: 1 držač cilindra Z-profila; 2 instalacijske šine i 1 dno sa rešetkama.
</t>
  </si>
  <si>
    <t xml:space="preserve">Laboratorijski stol od inoxa
Dimenzije stola, uključujući i radnu plohu (širina x dubina x visina):  1000 mm x 600 mm x 750 mm; Radna površina: nehrđajući čelik (1.4301 minimalne debljine 1.25 mm) otporan na kemikalije (većina agresivnih kiselina, otapala, baza i oksidansa) i visoka otpornost na temperaturu. Nosivost stola 200 kg/m² ili više, Noge "C" oblika, poveznici nogu - nosiva konstrukcija radne ploče, izrađena je od čeličnih cijevi min. presjeka 70x25x3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
</t>
  </si>
  <si>
    <t xml:space="preserve">Laboratorijski stol
Dimenzije stola, uključujući i radnu plohu (širina x dubina x visina):  1600 mm x 900 mm x 900 mm; Radna ploča izrađena od stakla debljine minimalno 8 mm visoke kemijske otpornosti položene na melaminsku ploču ukupne minimalne debljine 30 mm s obodnim povišenim rubom od epoksidne smole.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Stol sukladan normi HRN EN 13150:2001 ili jednakovrijedno: _________ 
U cijenu stavke obuhvatiti rad, spojni, pričvrsni i ovjesni materijal, kao i sav ostali potrebni materijal. Obračun po komadu kompletno ugrađenog stola dovedenog do pune funkcionalnosti.  </t>
  </si>
  <si>
    <t xml:space="preserve">Laboratorijski stol za teške uređaje
Dimenzije stola, uključujući i radnu plohu (širina x dubina x visina):  1500 mm x 900 mm x 900 mm; Radna ploča izrađena od stakla debljine minimalno 8 mm visoke kemijske otpornosti položene na melaminsku ploču ukupne minimalne debljine 30 mm s obodnim povišenim rubom od epoksidne smole.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Stol sukladan normi HRN EN 13150:2001 ili jednakovrijedno: _________ 
U cijenu stavke obuhvatiti rad, spojni, pričvrsni i ovjesni materijal, kao i sav ostali potrebni materijal. Obračun po komadu kompletno ugrađenog stola dovedenog do pune funkcionalnosti.  </t>
  </si>
  <si>
    <t xml:space="preserve">Sigurnosni ormar za boce s komprimiranim plinom
Vanjske dimenzije (širina x dubina x visina): 595 mm x 610 mm x 2030 mm (tolerancija ± 3 mm). Dvozidna konstrukcija od čeličnog lima A-kvalitete i izolacijskog materijala-nezapaljivo unutarnje tijelo od visoko otporne, robusne ukrasne iverice.
1 krilna vrata sa zaključavanjem, ventilacijski priključak na stropu ili na donjoj polici ormara.  
Smještaj za 1 bocu s komprimiranim plinom volumena 50 L. Za postavljanje plinskih boca u zgradi – vatrostalan na 90 minuta u skladu s DIN EN 14470-2 ili jednakovrijedno: _________
Unutarnja oprema: 1 držač cilindra Z-profila; 2 instalacijske šine i 1 dno sa rešetkama.
</t>
  </si>
  <si>
    <t xml:space="preserve">Sigurnosni ormar za boce s komprimiranim plinom
Vanjske dimenzije (širina x dubina x visina): 1790 mm x 610 mm x 2030 mm (tolerancija ± 10 mm). Dvozidna konstrukcija od čeličnog lima A-kvalitete i izolacijskog materijala-nezapaljivo unutarnje tijelo od visoko otporne, robusne ukrasne iverice.
3 krilna vrata sa zaključavanjem, ventilacijski priključak na stropu ili na donjoj polici ormara.  
Smještaj za 5 boce s komprimiranim plinom volumena 50 L. Za postavljanje plinskih boca u zgradi – vatrostalan na 90 minuta u skladu s DIN EN 14470-2 ili jednakovrijedno: _________
Unutarnja oprema: držači cilindra Z-profila;  instalacijske šine  i dno sa rešetkama.
</t>
  </si>
  <si>
    <t xml:space="preserve">Sigurnosni ormar za boce s komprimiranim plinom
Vanjske dimenzije (širina x dubina x visina): 895 mm x 610 mm x 2030 mm (tolerancija ± 3 mm). Dvozidna konstrukcija od čeličnog lima A-kvalitete i izolacijskog materijala-nezapaljivo unutarnje tijelo od visoko otporne, robusne ukrasne iverice.
2 krilna vrata sa zaključavanjem, ventilacijski priključak na stropu ili na donjoj polici ormara.  
Smještaj za 3 boce s komprimiranim plinom volumena 50 L. Za postavljanje plinskih boca u zgradi – vatrostalan na 90 minuta u skladu s DIN EN 14470-2 ili jednakovrijedno: _________
Unutarnja oprema: 1 držač cilindra Z-profila; 2 instalacijske šine i 1 dno sa rešetkama.
</t>
  </si>
  <si>
    <t>Laboratorijski stol
Dimenzije stola, uključujući i radnu plohu (širina x dubina x visina):  3400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</si>
  <si>
    <t>Laboratorijski stol
Dimenzije stola, uključujući i radnu plohu (širina x dubina x visina):  1800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</si>
  <si>
    <t>Laboratorijski stol
Dimenzije stola, uključujući i radnu plohu (širina x dubina x visina):  1200 mm x 600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</si>
  <si>
    <t>Laboratorijski stol
Dimenzije stola, uključujući i radnu plohu (širina x dubina x visina):  3100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</si>
  <si>
    <t>Laboratorijski stol
Dimenzije stola, uključujući i radnu plohu (širina x dubina x visina):  600 mm x 750 mm x 750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</si>
  <si>
    <t>Laboratorijski stol
Dimenzije stola, uključujući i radnu plohu (širina x dubina x visina):  1000 mm x 750 mm x 750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</si>
  <si>
    <t>Laboratorijski stol 
Dimenzije stola, uključujući i radnu plohu (širina x dubina x visina):  1700 mm x 900 mm x 750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</si>
  <si>
    <t>Laboratorijski stol 
Dimenzije stola, uključujući i radnu plohu (širina x dubina x visina):  1000 mm x 750 mm x 750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</si>
  <si>
    <t>Laboratorijski stol
Dimenzije stola, uključujući i radnu plohu (širina x dubina x visina):  2100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</si>
  <si>
    <t>Antivibracijski stol za vaganje
Dimenzije stola, uključujući i radnu plohu, (širina x dubina x visina):  900 mm x 750 mm x 900 mm; stol za smještaj analitičke vage, otporan na vibracije.
Nosiva konstrukcija izrađena je iz čeličnih profila, koja osigurava nosivost 200 kg/m².
Radna ploča izrađena od HPL (High-pressure compact laminate) kompaktne ploče, sukladne normi EN 438-4 ili jednakovrijedno: _________ namjene za kemijske i mikrobiološke laboratorije.  
Stranice stola izrađene su od iverala debljine 19 mm, svi rubovi korpusa obloženi ABS trakom debljine 0,5 mm, ploča ABS traka 2 mm.                                                                                                
Ploča za odlaganje vage: mramor
U cijenu stavke obuhvatiti rad, spojni, pričvrsni i ovjesni materijal, kao i sav ostali potrebni materijal. Obračun po komadu kompletno ugrađenog stola dovedenog do pune funkcionalnosti</t>
  </si>
  <si>
    <t>Laboratorijski stol
Dimenzije stola, uključujući i radnu plohu (širina x dubina x visina):  1000 mm x 750 mm x 750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</si>
  <si>
    <t>Laboratorijski stol
Dimenzije stola, uključujući i radnu plohu, (širina x dubina x visina):  1200 mm x 750 mm  x 900 - 1790 mm (tolerancija ± 3 mm). 
Sastoji se od radne ploče, nadgradnje s policama, energetskim mostom i instalacijama ( s integriranim servisnim kanalom) i nogama "H" oblika, poveznici nogu - nosiva konstrukcija radne ploče, izrađena je od čeličnih cijevi min. presjeka 60x25x2 mm , plastificirana epoxy prahom sa uključenim  nivelacijskim stopicam sa plastičnim kućište s čeličnim prijenosom ("spindle").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Konstrukcija nadogradnje izrađena od čeličnih cijevi, plastificiranih epoxy prahom. 
Polica za reagense u staklenoj verziji dubine 150 mm.
U cijenu stavke obuhvatiti rad, spojni, pričvrsni i ovjesni materijal, kao i sav ostali potrebni materijal. Obračun po komadu kompletno ugrađenog stola dovedenog do pune funkcionalnosti.  
Stol sukladan normi HRN EN 13150:2001 ili jednakovrijedno: _________</t>
  </si>
  <si>
    <t>Laboratorijski stol
Dimenzije stola, uključujući i radnu plohu (širina x dubina x visina):  1000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</si>
  <si>
    <t>Laboratorijski stol
Dimenzije stola, uključujući i radnu plohu (širina x dubina x visina):  1000 mm x 600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</si>
  <si>
    <t>Laboratorijski stol, radna ploha od kompaktnog laminata
Dimenzije stola, uključujući i radnu plohu, (širina x dubina x visina):  2000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</si>
  <si>
    <t>Laboratorijski stol
Dimenzije stola, uključujući i radnu plohu, (širina x dubina x visina):  2000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</si>
  <si>
    <t>Laboratorijski stol
Dimenzije stola, uključujući i radnu plohu, (širina x dubina x visina):  2000 mm x 750 mm x 750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</si>
  <si>
    <t>Laboratorijski stol, radna ploha od kompaktnog laminata
Dimenzije stola, uključujući i radnu plohu, (širina x dubina x visina):  2000 mm x 750 mm x 750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Dužinom cijelog stola kanal od PVC-a opremljen sa 2 x utičnice 230 V, 16 A.
2 x polica duljine 2,0 m - OSB ploča obložena melaminom dubine 300 mm (±3mm). Debljine minimalno 19 mm, s PP rubom od 3 mm.
2 x Zidna šina - duljine 1000 mm od čeličnog profila u obliku slova U s okomitim prorezima za vješanje nosača, uklj. materijal za fiksiranje.
4 x Nosač - 370 mm (nosivost 500 N/par) od čelika, profil u obliku slova U, za vješanje u zidne šine.
U cijenu stavke obuhvatiti rad, spojni, pričvrsni i ovjesni materijal, kao i sav ostali potrebni materijal. Obračun po komadu kompletno ugrađenog stola dovedenog do pune funkcionalnosti.  
Stol sukladan normi HRN EN 13150:2001 ili jednakovrijedno: _________</t>
  </si>
  <si>
    <t>Radni stol s konstrukcijom
Dimenzije stola, uključujući i radnu plohu, (širina x dubina x visina):  1200 mm x 750 mm x 750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</si>
  <si>
    <t>Laboratorijski stol
Dimenzije stola, uključujući i radnu plohu, (širina x dubina x visina):  2900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</si>
  <si>
    <t>Laboratorijski stol s konstrukcijom
Dimenzije stola, uključujući i radnu plohu, (širina x dubina x visina):  1600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</si>
  <si>
    <t>Laboratorijski stol 
Dimenzije stola, uključujući i radnu plohu, (širina x dubina x visina):  1800 mm x 900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</si>
  <si>
    <t xml:space="preserve">Laboratorijski centralni stol s metalnom konstrukcijom i nadogradnjom 
Dimenzije stola, uključujući i radnu plohu, (širina x dubina x visina):  3000 mm x 900 mm x 750 - 1790 mm (tolerancija ± 3 mm). 
Sastoji se od radne ploče, nadgradnje s policama, energetskim mostom i instalacijama ( s integriranim servisnim kanalom) i nogama "H" oblika, poveznici nogu - nosiva konstrukcija radne ploče, izrađena je od čeličnih cijevi min. presjeka 60x25x2 mm, plastificirana epoxy prahom sa uključenim nivelacijskim stopicam sa plastičnim kućište s čeličnim prijenosom ("spindle"). 
Radna ploča širine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4 x 230 V, 16 A utičnica, 2 x dvostruka podatkovna utičnica, RJ45 CAT6+
Konstrukcija nadogradnje izrađena od čeličnih cijevi, plastificiranih epoxy prahom. Polica za reagense izgrađena od stakla dubine 150 mm po cijeloj širini nadogradnje.  
U cijenu stavke obuhvatiti rad, spojni, pričvrsni i ovjesni materijal, kao i sav ostali potrebni materijal. Obračun po komadu kompletno ugrađenog stola dovedenog do pune funkcionalnosti.  
Stol sukladan normi HRN EN 13150:2001 ili jednakovrijedno: _________  </t>
  </si>
  <si>
    <t xml:space="preserve">Laboratorijski stol
Dimenzije stola, uključujući i radnu plohu (širina x dubina x visina):  1200 mm x 600 mm x 750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"C" oblika, poveznici nogu - nosiva konstrukcija radne ploče, izrađena je od čeličnih cijevi min. presjeka 70x25x3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
</t>
  </si>
  <si>
    <t xml:space="preserve">Laboratorijski stol
Dimenzije stola, uključujući i radnu plohu (širina x dubina x visina):  1500 mm x 750 mm x 900 mm; Na nogama kotači, prednja dva se mogučnošću zaključavanja.Radna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Poveznici nogu - nosiva konstrukcija radne ploče, izrađena je od čeličnih cijevi min. presjeka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
</t>
  </si>
  <si>
    <t xml:space="preserve">Laboratorijski antivibracijski stol za vaganje
Dimenzije stola, uključujući i radnu plohu, (širina x dubina x visina):  900 mm x 900 mm x 900 mm; stol za smještaj analitičke vage, otporan na vibracije.
Nosiva konstrukcija izrađena je iz čeličnih profila, koja osigurava nosivost 200 kg/m².
Radna ploča izrađena od HPL (High-pressure compact laminate) kompaktne ploče, sukladne normi EN 438-4 ili jednakovrijedno: _________ namjene za kemijske i mikrobiološke laboratorije.  
Stranice stola izrađene su od iverala debljine 19 mm, svi rubovi korpusa obloženi ABS trakom debljine 0,5 mm, ploča ABS traka 2 mm.                                                                                                
Ploča za odlaganje vage: mramor
U cijenu stavke obuhvatiti rad, spojni, pričvrsni i ovjesni materijal, kao i sav ostali potrebni materijal. Obračun po komadu kompletno ugrađenog stola dovedenog do pune funkcionalnosti.
</t>
  </si>
  <si>
    <t xml:space="preserve">Laboratorijski stol s konstrukcijom
3000 mm x 750 mm x 900 - 1790 mm (tolerancija ± 3 mm). 
Sastoji se od radne ploče, nadgradnje s policama, energetskim mostom i instalacijama ( s integriranim servisnim kanalom) i nogama "H" oblika, poveznici nogu - nosiva konstrukcija radne ploče, izrađena je od čeličnih cijevi min. presjeka 60x25x2 mm, plastificirana epoxy prahom sa uključenim nivelacijskim stopicam sa plastičnim kućište s čeličnim prijenosom ("spindle").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4 x 230 V, 16 A utičnica, 2 x dvostruka podatkovna utičnica, RJ45 CAT6+
Konstrukcija nadogradnje izrađena od čeličnih cijevi, plastificiranih epoxy prahom. Polica za reagense izgrađena od stakla dubine 150 mm po cijeloj širini nadogradnje.  
U cijenu stavke obuhvatiti rad, spojni, pričvrsni i ovjesni materijal, kao i sav ostali potrebni materijal. Obračun po komadu kompletno ugrađenog stola dovedenog do pune funkcionalnosti.  
Stol sukladan normi HRN EN 13150:2001 ili jednakovrijedno: _________                                                      
</t>
  </si>
  <si>
    <t xml:space="preserve">Laboratorijski stol s konstrukcijom
3600 mm x 750 mm x 900 - 1790 mm (tolerancija ± 3 mm). 
Sastoji se od radne ploče, nadgradnje s policama, energetskim mostom i instalacijama ( s integriranim servisnim kanalom) i nogama "H" oblika, poveznici nogu - nosiva konstrukcija radne ploče, izrađena je od čeličnih cijevi min. presjeka 60x25x2 mm, plastificirana epoxy prahom sa uključenim nivelacijskim stopicam sa plastičnim kućište s čeličnim prijenosom ("spindle"). 
Radna ploča 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4 x 230 V, 16 A utičnica, 2 x dvostruka podatkovna utičnica, RJ45 CAT6+
Konstrukcija nadogradnje izrađena od čeličnih cijevi, plastificiranih epoxy prahom. Polica za reagense izgrađena od stakla dubine 150 mm po cijeloj širini nadogradnje.  
U cijenu stavke obuhvatiti rad, spojni, pričvrsni i ovjesni materijal, kao i sav ostali potrebni materijal. Obračun po komadu kompletno ugrađenog stola dovedenog do pune funkcionalnosti.  
Stol sukladan normi HRN EN 13150:2001 ili jednakovrijedno: _________                                                      
</t>
  </si>
  <si>
    <t xml:space="preserve">Laboratorijski stol s konstrukcijom i nadogradnjom
Dimenzije stola, uključujući i radnu plohu, (širina x dubina x visina):  1200 mm x 750 mm x 900 - 1790 mm (tolerancija ± 3 mm). 
Sastoji se od radne ploče sa nadgradnjom s policama, energetskim mostom i instalacijama ( s integriranim servisnim kanalom) i nogama "H" oblika, poveznici nogu - nosiva konstrukcija radne ploče, izrađena je od čeličnih cijevi min. presjeka 60x25x2 mm, plastificirana epoxy prahom sa uključenim nivelacijskim stopicam sa plastičnim kućište s čeličnim prijenosom ("spindle").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2 x 230 V, 16 A utičnica, 1 x dvostruka podatkovna utičnica, RJ45 CAT6+                                                                                                                                                                                
Konstrukcija nadogradnje izrađena od čeličnih cijevi, plastificiranih epoxy prahom. Polica za reagense izgrađena od stakla dubine 150 mm po cijeloj širini nadogradnje.  
U cijenu stavke obuhvatiti rad, spojni, pričvrsni i ovjesni materijal, kao i sav ostali potrebni materijal. Obračun po komadu kompletno ugrađenog stola dovedenog do pune funkcionalnosti.  
Stol sukladan normi HRN EN 13150:2001 ili jednakovrijedno: _________   </t>
  </si>
  <si>
    <t xml:space="preserve">Laboratorijski stol
Dimenzije stola, uključujući i radnu plohu, (širina x dubina x visina):  1800 mm x 750 mm x 900 - 1790 mm (tolerancija ± 3 mm). 
Sastoji se od radne ploče sa nadgradnjom s policama, energetskim mostom i instalacijama ( s integriranim servisnim kanalom) i nogama "H" oblika, poveznici nogu - nosiva konstrukcija radne ploče, izrađena je od čeličnih cijevi min. presjeka 60x25x2 mm, plastificirana epoxy prahom sa uključenim nivelacijskim stopicam sa plastičnim kućište s čeličnim prijenosom ("spindle").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2 x 230 V, 16 A utičnica, 1 x dvostruka podatkovna utičnica, RJ45 CAT6+                                                                                                                                                                                
Konstrukcija nadogradnje izrađena od čeličnih cijevi, plastificiranih epoxy prahom. Polica za reagense izgrađena od stakla dubine 150 mm po cijeloj širini nadogradnje.  
U cijenu stavke obuhvatiti rad, spojni, pričvrsni i ovjesni materijal, kao i sav ostali potrebni materijal. Obračun po komadu kompletno ugrađenog stola dovedenog do pune funkcionalnosti.  
Stol sukladan normi HRN EN 13150:2001 ili jednakovrijedno: _________   </t>
  </si>
  <si>
    <t xml:space="preserve">Laboratorijski stol
Dimenzije stola, uključujući i radnu plohu, (širina x dubina x visina):  3000 mm x 750 mm x 900 - 1790 mm (tolerancija ± 3 mm). 
Sastoji se od radne ploče sa nadgradnjom s policama, energetskim mostom i instalacijama ( s integriranim servisnim kanalom) i nogama "H" oblika, poveznici nogu - nosiva konstrukcija radne ploče, izrađena je od čeličnih cijevi min. presjeka 60x25x2 mm, plastificirana epoxy prahom sa uključenim nivelacijskim stopicam sa plastičnim kućište s čeličnim prijenosom ("spindle").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4 x 230 V, 16 A utičnica, 2 x dvostruka podatkovna utičnica, RJ45 CAT6+                                                                                                                                                                                
Konstrukcija nadogradnje izrađena od čeličnih cijevi, plastificiranih epoxy prahom. Polica za reagense izgrađena od stakla dubine 150 mm po cijeloj širini nadogradnje.  
U cijenu stavke obuhvatiti rad, spojni, pričvrsni i ovjesni materijal, kao i sav ostali potrebni materijal. Obračun po komadu kompletno ugrađenog stola dovedenog do pune funkcionalnosti.  
Stol sukladan normi HRN EN 13150:2001 ili jednakovrijedno: _________   </t>
  </si>
  <si>
    <t xml:space="preserve">Laboratorijski stol
Dimenzije stola, uključujući i radnu plohu, (širina x dubina x visina):  3000 mm x 1800 mm x 900 - 1790 mm (tolerancija ± 3 mm). 
Sastoji se od radne ploče sa nadgradnjom s policama, energetskim mostom i instalacijama ( s integriranim servisnim kanalom) i nogama "H" oblika, poveznici nogu - nosiva konstrukcija radne ploče, izrađena je od čeličnih cijevi min. presjeka 60x25x2 mm, plastificirana epoxy prahom sa uključenim nivelacijskim stopicam sa plastičnim kućište s čeličnim prijenosom ("spindle").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8 x 230 V, 16 A utičnica, 4 x dvostruka podatkovna utičnica, RJ45 CAT6+                                                                                                                                                                                
Konstrukcija nadogradnje izrađena od čeličnih cijevi, plastificiranih epoxy prahom. SA obje strane polica za reagense izgrađena od stakla dubine 150 mm po cijeloj širini nadogradnje.  
U cijenu stavke obuhvatiti rad, spojni, pričvrsni i ovjesni materijal, kao i sav ostali potrebni materijal. Obračun po komadu kompletno ugrađenog stola dovedenog do pune funkcionalnosti.  
Stol sukladan normi HRN EN 13150:2001 ili jednakovrijedno: _________   </t>
  </si>
  <si>
    <t xml:space="preserve">Laboratorijski stol
Dimenzije stola, uključujući i radnu plohu, (širina x dubina x visina):  5400 mm x 750 mm x 750 - 1790 mm (tolerancija ± 3 mm). 
Sastoji se od radne ploče sa nadgradnjom s policama, energetskim mostom i instalacijama ( s integriranim servisnim kanalom) i nogama "H" oblika, poveznici nogu - nosiva konstrukcija radne ploče, izrađena je od čeličnih cijevi min. presjeka 60x25x2 mm, plastificirana epoxy prahom sa uključenim nivelacijskim stopicam sa plastičnim kućište s čeličnim prijenosom ("spindle").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6 x 230 V, 16 A utičnica, 3 x dvostruka podatkovna utičnica, RJ45 CAT6+                                                                                                                                                                                
Konstrukcija nadogradnje izrađena od čeličnih cijevi, plastificiranih epoxy prahom. Polica za reagense izgrađena od stakla dubine 150 mm po cijeloj širini nadogradnje.  
U cijenu stavke obuhvatiti rad, spojni, pričvrsni i ovjesni materijal, kao i sav ostali potrebni materijal. Obračun po komadu kompletno ugrađenog stola dovedenog do pune funkcionalnosti.  
Stol sukladan normi HRN EN 13150:2001 ili jednakovrijedno: _________   
</t>
  </si>
  <si>
    <t xml:space="preserve">Laboratorijski stol s konstrukcijom i nadogradnjom 
Dimenzije stola, uključujući i radnu plohu, (širina x dubina x visina):  4500 mm x 750 mm x 900 - 1790 mm (tolerancija ± 3 mm). 
Sastoji se od radne ploče sa nadgradnjom s policama, energetskim mostom i instalacijama ( s integriranim servisnim kanalom) i nogama "H" oblika, poveznici nogu - nosiva konstrukcija radne ploče, izrađena je od čeličnih cijevi min. presjeka 60x25x2 mm, plastificirana epoxy prahom sa uključenim nivelacijskim stopicam sa plastičnim kućište s čeličnim prijenosom ("spindle").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6 x 230 V, 16 A utičnica, 3 x dvostruka podatkovna utičnica, RJ45 CAT6+                                                                                                                                                                                
Konstrukcija nadogradnje izrađena od čeličnih cijevi, plastificiranih epoxy prahom. Polica za reagense izgrađena od stakla dubine 150 mm po cijeloj širini nadogradnje.  
U cijenu stavke obuhvatiti rad, spojni, pričvrsni i ovjesni materijal, kao i sav ostali potrebni materijal. Obračun po komadu kompletno ugrađenog stola dovedenog do pune funkcionalnosti.  
Stol sukladan normi HRN EN 13150:2001 ili jednakovrijedno: _________   </t>
  </si>
  <si>
    <t xml:space="preserve">Laboratorijski stol
Dimenzije stola, uključujući i radnu plohu, (širina x dubina x visina):  900 mm x 750 mm x 900 - 1790 mm (tolerancija ± 3 mm). 
Sastoji se od radne ploče sa nadgradnjom s policama, energetskim mostom i instalacijama ( s integriranim servisnim kanalom) i nogama "H" oblika, poveznici nogu - nosiva konstrukcija radne ploče, izrađena je od čeličnih cijevi min. presjeka 60x25x2 mm, plastificirana epoxy prahom sa uključenim nivelacijskim stopicam sa plastičnim kućište s čeličnim prijenosom ("spindle").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2 x 230 V, 16 A utičnica, 1 x dvostruka podatkovna utičnica, RJ45 CAT6+                                                                                                                                                                                
Konstrukcija nadogradnje izrađena od čeličnih cijevi, plastificiranih epoxy prahom. Polica za reagense izgrađena od stakla dubine 150 mm po cijeloj širini nadogradnje.  
U cijenu stavke obuhvatiti rad, spojni, pričvrsni i ovjesni materijal, kao i sav ostali potrebni materijal. Obračun po komadu kompletno ugrađenog stola dovedenog do pune funkcionalnosti.  
Stol sukladan normi HRN EN 13150:2001 ili jednakovrijedno: _________   </t>
  </si>
  <si>
    <t xml:space="preserve">Laboratorijski stol
Dimenzije stola, uključujući i radnu plohu, (širina x dubina x visina):  1200 mm x 750 mm x 900 - 1790 mm (tolerancija ± 3 mm). 
Sastoji se od radne ploče sa nadgradnjom s policama, energetskim mostom i instalacijama ( s integriranim servisnim kanalom) i nogama "H" oblika, poveznici nogu - nosiva konstrukcija radne ploče, izrađena je od čeličnih cijevi min. presjeka 60x25x2 mm, plastificirana epoxy prahom sa uključenim nivelacijskim stopicam sa plastičnim kućište s čeličnim prijenosom ("spindle").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2 x 230 V, 16 A utičnica, 1 x dvostruka podatkovna utičnica, RJ45 CAT6+                                                                                                                                                                                
Konstrukcija nadogradnje izrađena od čeličnih cijevi, plastificiranih epoxy prahom. Polica za reagense izgrađena od stakla dubine 150 mm po cijeloj širini nadogradnje.  
U cijenu stavke obuhvatiti rad, spojni, pričvrsni i ovjesni materijal, kao i sav ostali potrebni materijal. Obračun po komadu kompletno ugrađenog stola dovedenog do pune funkcionalnosti.  
Stol sukladan normi HRN EN 13150:2001 ili jednakovrijedno: _________   </t>
  </si>
  <si>
    <t xml:space="preserve">Laboratorijski stol
Dimenzije stola, uključujući i radnu plohu, (širina x dubina x visina):  1200 mm x 1200 mm x 750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
</t>
  </si>
  <si>
    <t xml:space="preserve">Laboratorijski stol
Dimenzije stola, uključujući i radnu plohu, (širina x dubina x visina):  3000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Uključuje priključak za vakuum.
U cijenu stavke obuhvatiti rad, spojni, pričvrsni i ovjesni materijal, kao i sav ostali potrebni materijal. Obračun po komadu kompletno ugrađenog stola dovedenog do pune funkcionalnosti.  
Stol sukladan normi HRN EN 13150:2001 ili jednakovrijedno: _________
</t>
  </si>
  <si>
    <t>Laboratorijski centralni stol s metalnom konstrukcijom, nadogradnjom i podpultnim fiksnim elementima te ugrađenim sudoperima
Dimenzije stola, uključujući i radnu plohu, (širina x dubina x visina):  3450 mm x 1500 mm  x 900 - 1790 mm (tolerancija ± 3 mm). 
Sastoji se od radne ploče s ugrađenim koritima, podpultnim elementima, nadgradnje s policama podesivim po visini, energetskim mostom i instalacijama ( s integriranim servisnim kanalom) i nogama "H" oblika, poveznici nogu - nosiva konstrukcija radne ploče, izrađena je od čeličnih cijevi min. presjeka 60x25x2 mm, plastificirana epoxy prahom sa uključenim  nivelacijskim stopicam sa plastičnim kućište s čeličnim prijenosom ("spindle").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1 x vakuum; 10 x 230 V, 16 A utičnica; 10 x dvostruka podatkovna utičnica, RJ45 CAT6+                                                                                                               
2 x fiksnih podpultnih elementa - ormarića dimenzija širine 450 mm, dubine 550 mm s četri ladice sa ublaživačima zatvaranja, gornja ladica visine 150 mm, ostale 200 mm visine.                                        
3 x fiksnih podpultnih elementa - ormarića dimenzija širine 600 mm, dubine 550 mm s jednom ladicom sa ublaživače zatvaranja i jednim zaokretna vrata s jednom policom podesivom prema visini.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Mogućnost otvaranja vrata do 270 stupnjeva. Visina sokla podpultnih ormarića 110 mm.  
Konstrukcija nadogradnje izrađena od čeličnih cijevi, plastificiranih epoxy prahom. 
S obje strane dva reda polica za reagense po cijeloj širini nadogradnje. Police kombinacija drvo /plastika. Noge s nivelacijskim stopam.
Na čelu lab. centralnog stola sudoper sa jednim koritom dimenzija (širina x dubina x visina): 1500 mm x 750 mm  x 900 mm. Radna površina sudopera s uzdignutim rubovima s četiri strane, s ugrađenim koritom. Materijal radne površine i korita od polipropilena, otpornost površine prema otapalima i bakterijama, antistatički i samogasiv.
Sastoji se od troja zaokretna vrata bočna širine 450 mm, centralna 520 mm.
1 x korito/sudoper, dimenzije korita (ŠxDxV) minimalno:  485 x 385 x 250 mm (tolerancija ± 3 mm)
1 x laboratorijska slavina za toplu/hladnu vodu. 
1 x Jednostruka ispiralica za oči na izvlačenje s fleksibilnom cijevi. 
1 x zaštita od prskanja - staklena pregrada - 1500 x 500 mm.
3 x zidno cjedilo dim. 300 x 360 mm za posuđe (jež sa 9 bodlje) 
Mogućnost otvaranja vrata do 270 stupnjeva.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stola dovedenog do pune funkcionalnosti.  
Stol sukladan normi HRN EN 13150:2001 ili jednakovrijedno: _________</t>
  </si>
  <si>
    <t xml:space="preserve">Laboratorijski stol s dvostrukim sudoperom i podpultnim ormarićem
Dimenzije sudopera  (širina x dubina x visina): 1500 mm x 750 mm  x 900 mm.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1 x laboratorijska slavina za toplu/hladnu vodu.
Sastoji se od 3 zaokretna vrata.
Mogućnost otvaranja vrata do 270 stupnjeva. Puno podnožje minimalne visine 110 mm sa sistemom niveliranja od metala (nivelacijske stope).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sudopera dovedenog do pune funkcionalnosti.     </t>
  </si>
  <si>
    <t xml:space="preserve">Laboratorijski sudoper s ormarićem
Dimenzije sudopera  (širina x dubina x visina): 1200 mm x 750 mm  x 900 mm .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1 x laboratorijska slavina za toplu/hladnu vodu.
Sastoji se od 2 zaokretna vrata.
Mogućnost otvaranja vrata do 270 stupnjeva. Puno podnožje minimalne visine 110 mm sa sistemom niveliranja od metala (nivelacijske stope).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sudopera dovedenog do pune funkcionalnosti. </t>
  </si>
  <si>
    <t xml:space="preserve">Laboratorijski sudoper s ormarićem
Dimenzije sudopera  (širina x dubina x visina): 600 mm x 750 mm  x 900 mm.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1 x laboratorijska slavina za toplu/hladnu vodu.
Sastoji se od 1 zaokretna vrata.
Mogućnost otvaranja vrata do 270 stupnjeva. Puno podnožje minimalne visine 110 mm sa sistemom niveliranja od metala (nivelacijske stope).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sudopera dovedenog do pune funkcionalnosti. </t>
  </si>
  <si>
    <t xml:space="preserve">Laboratorijski sudoper s ormarićem 
Dimenzije sudopera  (širina x dubina x visina): 600 mm x 750 mm  x 900 mm.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1 x laboratorijska slavina za toplu/hladnu vodu.
Sastoji se od 1 zaokretna vrata.
Mogućnost otvaranja vrata do 270 stupnjeva. Puno podnožje minimalne visine 110 mm sa sistemom niveliranja od metala (nivelacijske stope).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sudopera dovedenog do pune funkcionalnosti. </t>
  </si>
  <si>
    <t xml:space="preserve">Laboratorijski stol od inoxa sa sudoperom
Dimenzije stola, uključujući i radnu plohu i sudoper (širina x dubina x visina): 1200 mm x 600 mm x 900 mm. 
Radna površina: nehrđajući čelik (1.4301 minimalne debljine 1.25 mm) otporan na kemikalije (većina agresivnih kiselina, otapala, baza i oksidansa) i visoka otpornost na temperaturu sa uzdignutim rubom                                                                                                                      
1 x korito/sudoper, dimenzije korita (ŠxDxV):  370 x 340 x 160 mm (tolerancija ± 3 mm)
1 x laboratorijska slavina za toplu/hladnu vodu.
Sastoji se od 2 zaokretna puna vrata.
Mogućnost otvaranja vrata do 270 stupnjeva. Puno podnožje minimalne visine 110 mm sa sistemom niveliranja od metala (nivelacijske stope).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sudopera dovedenog do pune funkcionalnosti.   
</t>
  </si>
  <si>
    <t xml:space="preserve">Garderobni ormarići
Dimenzije (širina x dubina x visina): 450x550x2090 mm 
Sastoji se od 1 x punih vrata s 2 police podesive prema visini i 1 police s držačem za odjeću.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t>
  </si>
  <si>
    <t>Laboratorijski centralni stol, radna ploha od kompaktnog laminata
Dimenzije stola, uključujući i radnu plohu, (širina x dubina x visina):  3600 mm x 750 mm x 900 - 1790 mm (tolerancija ± 3 mm). 
Sastoji se od radne ploče s podpultnim elementima, nadgradnje s policama, energetskim mostom i instalacijama ( s integriranim servisnim kanalom) i fiksnim podpultnim elementima kao nosiva konstrukcija radne ploče.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8 x 230 V, 16 A utičnica                                                                 
4 x fiksnih podpultnih elementa -  ormarića dimenzija širine 900 mm, dubine 550 mm s 2 ladice sa ublaživačima zatvaranja visine 150 mm i 2 zakoretna puna vrata s jednom policom podesivom po visini, minimalna nosivost po polici 30 kg.
Korpus,vrata i prednjica ladice podpultnih ormarića izrađeni su od iverala debljine 19 mm (kategorija emisije E1 ili jednakovrijedno: _________), svi rubovi korpusa obloženi ABS trakom debljine 0,5 mm, a vrata i prednjica ladice ABS trakom 2 mm. Ručkice od aluminija.
Leđa ormarića od MDF ploče minimalne debljine 4 mm obostrano oplemenjene folijom, umetnuta u korpus. Mogućnost otvaranja vrata do 270 stupnjeva. Puno podnožje podpultnih ormarića minimalne visine 110 mm sa sistemom niveliranja od metala (nivelacijske stope).
Konstrukcija nadogradnje izrađena od čeličnih cijevi, plastificiranih epoxy prahom. 
Polica za reagense izgrađena od stakla dubine150 mm po cijeloj širini nadogradnje.  
U cijenu stavke obuhvatiti rad, spojni, pričvrsni i ovjesni materijal, kao i sav ostali potrebni materijal. Obračun po komadu kompletno ugrađenog stola dovedenog do pune funkcionalnosti.  
Stol sukladan normi HRN EN 13150:2001 ili jednakovrijedno: _________</t>
  </si>
  <si>
    <t>Laboratorijski centralni stol, radna ploha od kompaktnog laminata
Dimenzije stola, uključujući i radnu plohu, (širina x dubina x visina):  3600 mm x 750 mm x 900 - 1790 mm (tolerancija ± 3 mm). 
Sastoji se od radne ploče s podpultnim elementima, nadgradnje s policama, energetskim mostom i instalacijama ( s integriranim servisnim kanalom) i fiksnim podpultnim elementima kao nosiva konstrukcija radne ploče.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8 x 230 V, 16 A utičnica                                                                 
4 x fiksnih podpultnih elementa -  ormarića dimenzija širine 900 mm, dubine 550 mm s 2 ladice sa ublaživačima zatvaranja visine 150 mm i 2 zakoretna puna vrata s jednom policom podesivom po visini, minimalna nosivost po polici 30 kg.
Korpus,vrata i prednjica ladice podpultnih ormarića izrađeni su od iverala debljine 19 mm (kategorija emisije E1 ili jednakovrijedno: _________), svi rubovi korpusa obloženi ABS trakom debljine 0,5 mm, a vrata i prednjica ladice ABS trakom 2 mm. Ručkice od aluminija.
Leđa ormarića od MDF ploče minimalne debljine 4 mm obostrano oplemenjene folijom, umetnuta u korpus. Mogućnost otvaranja vrata do 270 stupnjeva. Puno podnožje podpultnih ormarića minimalne visine 110 mm sa sistemom niveliranja od metala (nivelacijske stope).
Konstrukcija nadogradnje izrađena od čeličnih cijevi, plastificiranih epoxy prahom. 
Polica za reagense izgrađena od stakla dubine 150 mm po cijeloj širini nadogradnje.  
U cijenu stavke obuhvatiti rad, spojni, pričvrsni i ovjesni materijal, kao i sav ostali potrebni materijal. Obračun po komadu kompletno ugrađenog stola dovedenog do pune funkcionalnosti.  
Stol sukladan normi HRN EN 13150:2001 ili jednakovrijedno: _________</t>
  </si>
  <si>
    <t>Laboratorijski stol, radna ploha od kompaktnog laminata
Dimenzije stola, uključujući i radnu plohu (širina x dubina x visina):  3300 mm x 750 mm x 750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"C" oblika, poveznici nogu - nosiva konstrukcija radne ploče, izrađena je od čeličnih cijevi min. presjeka 70x25x3 mm, plastificirana epoxy prahom sa uključenim  nivelacijskim stopicam sa plastičnim kućište s čeličnim prijenosom ("spindle") u kombinaciji sa fiksnim podpultnim ormarićima: 2 x podpultna ormarića širine 1200 mm sa 2 ladice ( gornja ladica visine 200 mm, a donja visine 400 mm) sa ublaživačima zatvaranja.
Korpus i prednjica ladice ormarića izrađeni su od iverala debljine 19 mm (kategorija emisije E1 ili jednakovrijedno: _________), svi rubovi korpusa obloženi ABS trakom debljine 0,5 mm, a prednjica ladice ABS trakom 2 mm.
Ručkice od aluminija.
Puno podnožje minimalne visine 110 mm sa sistemom niveliranja od metala (nivelacijske stope).
U cijenu stavke obuhvatiti rad, spojni, pričvrsni i ovjesni materijal, kao i sav ostali potrebni materijal. Obračun po komadu kompletno ugrađenog stola dovedenog do pune funkcionalnosti.  
Stol sukladan normi HRN EN 13150:2001 ili jednakovrijedno: _________</t>
  </si>
  <si>
    <t>Laboratorijski stol, radna ploha od kompaktnog laminata
Dimenzije stola, uključujući i radnu plohu, (širina x dubina x visina):  3600 mm x 1800 mm x 750 - 1790 mm (tolerancija ± 3 mm). 
Sastoji se od radne ploče s podpultnim elementima, nadgradnje s policama, energetskim mostom i instalacijama ( s integriranim servisnim kanalom) i fiksnim podpultnim elementima kao nosiva konstrukcija radne ploče.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8 x 230 V, 16 A utičnica                                                                 
8 x fiksnih podpultnih elementa -  ormarića dimenzija širine 900 mm, dubine 550 mm s 2 ladice sa ublaživačima zatvaranja visine 150 mm i 2 zakoretna puna vrata s jednom policom podesivom po visini, minimalna nosivost po polici 30 kg.
Korpus,vrata i prednjica ladice podpultnih ormarića izrađeni su od iverala debljine 19 mm (kategorija emisije E1 ili jednakovrijedno: _________), svi rubovi korpusa obloženi ABS trakom debljine 0,5 mm, a vrata i prednjica ladice ABS trakom 2 mm. Ručkice od aluminija.
Leđa ormarića od MDF ploče minimalne debljine 4 mm obostrano oplemenjene folijom, umetnuta u korpus. Mogućnost otvaranja vrata do 270 stupnjeva. Puno podnožje podpultnih ormarića minimalne visine 110 mm sa sistemom niveliranja od metala (nivelacijske stope).
Konstrukcija nadogradnje izrađena od čeličnih cijevi, plastificiranih epoxy prahom. 
Polica za reagense po cijeloj širini nadogradnje. Police kombinacija drvo /plastika. 
U cijenu stavke obuhvatiti rad, spojni, pričvrsni i ovjesni materijal, kao i sav ostali potrebni materijal. Obračun po komadu kompletno ugrađenog stola dovedenog do pune funkcionalnosti.  
Stol sukladan normi HRN EN 13150:2001 ili jednakovrijedno: _________</t>
  </si>
  <si>
    <t xml:space="preserve">Laboratorijski stol sa sudoperom
Dimenzije stola, uključujući i radnu plohu i sudoper (širina x dubina x visina): 2400 mm x 600 mm x 900 mm. 
Radna površina: nehrđajući čelik (1.4301 minimalne debljine 1.25 mm) otporan na kemikalije (većina agresivnih kiselina, otapala, baza i oksidansa) i visoka otpornost na temperaturu sa uzdignutim rubom.                                                                                                                      
1 x korito/sudoper, dimenzije korita (ŠxDxV):  500 x 400 x 250 mm (tolerancija ± 3 mm)
1 x laboratorijska slavina za toplu/hladnu vodu.
1 x jednostruka ispiralica za oči na izvlačenje s fleksibilnom cijevi
Sastoji se od 4 zaokretna puna vrata.
Mogućnost otvaranja vrata do 270 stupnjeva. Puno podnožje minimalne visine 110 mm sa sistemom niveliranja od metala (nivelacijske stope).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t>
  </si>
  <si>
    <t>Laboratorijski stol s koritom na sredini
Dimenzije stola, uključujući i radnu plohu (širina x dubina x visina): 2100 mm x 750 mm x 900 mm; Radna ploča izrađena od polipropilena, otpornost površine prema otapalima i bakterijama, antistatički i samogasiv. Debljina radne ploče minimalno 30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sklopu stola sudoper sa fiksnim podpultnim ormarićem sa 2 zakoretna puna vrata širine 900 mm;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1 x laboratorijska slavina za toplu/hladnu vodu. 
Mogućnost otvaranja vrata do 270 stupnjeva.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stola dovedenog do pune funkcionalnosti.  
Stol sukladan normi HRN EN 13150:2001 ili jednakovrijedno: _________</t>
  </si>
  <si>
    <t>Laboratorijski stol s koritom nalijevo
Dimenzije stola, uključujući i radnu plohu (širina x dubina x visina): 2700 mm x 900 mm x 900 mm; Radna ploča izrađena od polipropilena, otpornost površine prema otapalima i bakterijama, antistatički i samogasiv. Debljina radne ploče minimalno 30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sklopu stola sudoper sa fiksnim podpultnim ormarićem sa 2 zakoretna puna vrata širine 900 mm;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1 x laboratorijska slavina za toplu/hladnu vodu. 
Mogućnost otvaranja vrata do 270 stupnjeva.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stola dovedenog do pune funkcionalnosti.  
Stol sukladan normi HRN EN 13150:2001 ili jednakovrijedno: _________</t>
  </si>
  <si>
    <t xml:space="preserve">Laboratorijski centralni stol s konstrukcijom i s dva korita na čelu stola
Dimenzije stola, uključujući i radnu plohu, (širina x dubina x visina):  3450 mm x 1800 mm  x 900 - 1790 mm (tolerancija ± 3 mm). 
Sastoji se od radne ploče s ugrađenim koritima, podpultnim elementima, nadgradnje s policama podesivim po visini, energetskim mostom i instalacijama ( s integriranim servisnim kanalom) i nogama "H" oblika, poveznici nogu - nosiva konstrukcija radne ploče, izrađena je od čeličnih cijevi min. presjeka 60x25x2 mm, plastificirana epoxy prahom sa uključenim  nivelacijskim stopicam sa plastičnim kućište s čeličnim prijenosom ("spindle").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8 x 230 V, 16 A utičnica,  4 x voda, 4 x vakuum, 2 x plin, 4 x mini korito za odljev (PP) dimenzije  290x102x168 mm, stolna montaža                                                                                 
Konstrukcija nadogradnje izrađena od čeličnih cijevi, plastificiranih epoxy prahom. 
S obje strane red polica za reagense po cijeloj širini nadogradnje. Police kombinacija drvo /plastika. Noge s nivelacijskim stopam.
Na čelu lab. centralnog stola sudoper sa jednim koritom dimenzija (širina x dubina x visina): 1800 mm x 750 mm  x 900 mm. Radna površina sudopera s uzdignutim rubovima s četiri strane, s ugrađenim koritom. Materijal radne površine i korita od polipropilena, otpornost površine prema otapalima i bakterijama, antistatički i samogasiv.
Sastoji se od 4 zaokretna vrata.
2 x korito/sudoper, dimenzije korita (ŠxDxV) minimalno:  485 x 385 x 250 mm (tolerancija ± 3 mm)
1 x laboratorijska slavina za toplu/hladnu vodu.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Mogućnost otvaranja vrata do 270 stupnjeva.                                                                                                                                                                                                           
U cijenu stavke obuhvatiti rad, spojni, pričvrsni i ovjesni materijal, kao i sav ostali potrebni materijal. Obračun po komadu kompletno ugrađenog stola dovedenog do pune funkcionalnosti.  
Stol sukladan normi HRN EN 13150:2001 ili jednakovrijedno: _________
</t>
  </si>
  <si>
    <t xml:space="preserve">Laboratorijski centralni stol s konstrukcijom i s jednim koritom na kraju stola
Dimenzije stola, uključujući i radnu plohu, (širina x dubina x visina):  3600 mm x 750 mm x 900 - 1790 mm (tolerancija ± 3 mm). 
Sastoji se od radne ploče s podpultnim elementom, nadgradnje s policama, energetskim mostom i instalacijama ( s integriranim servisnim kanalom) i nogama "H" oblika, poveznici nogu - nosiva konstrukcija radne ploče, izrađena je od čeličnih cijevi min. presjeka 60x25x2 mm, plastificirana epoxy prahom sa uključenim nivelacijskim stopicam sa plastičnim kućište s čeličnim prijenosom ("spindle"). 
Radna ploča širine 2700 mm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4 x 230 V, 16 A utičnica, 1x plin,  2 x voda, 2 x vakuum, 2 x mini korito za odljev (PP) dimenzije  290x102x168 mm, stolna montaža. 
U sklopu stola element sa sudoperom širine 900 mm sa 2 zakoretna puna vrata. Korpus,vrata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Puno podnožje podpultnog ormarića minimalne visine 110 mm sa sistemom niveliranja od metala (nivelacijske stope).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1 x laboratorijska slavina za toplu/hladnu vodu. 
Konstrukcija nadogradnje izrađena od čeličnih cijevi, plastificiranih epoxy prahom. 
Polica za reagense izgrađena od stakla dubine150 mm po cijeloj širini nadogradnje.  
U cijenu stavke obuhvatiti rad, spojni, pričvrsni i ovjesni materijal, kao i sav ostali potrebni materijal. Obračun po komadu kompletno ugrađenog stola dovedenog do pune funkcionalnosti.  
Stol sukladan normi HRN EN 13150:2001 ili jednakovrijedno: _________ </t>
  </si>
  <si>
    <t xml:space="preserve">Laboratorijski stol s metalnom konstrukcijom I ugrađenim sudoperom
Dimenzije stola, uključujući i radnu plohu, (širina x dubina x visina):  2700 mm x 900 mm x 900 - 1790 mm (tolerancija ± 3 mm). 
Sastoji se od radne ploče s podpultnim elementom, nadgradnje s policama, energetskim mostom i instalacijama ( s integriranim servisnim kanalom) i nogama "H" oblika, poveznici nogu - nosiva konstrukcija radne ploče, izrađena je od čeličnih cijevi min. presjeka 60x25x2 mm, plastificirana epoxy prahom sa uključenim nivelacijskim stopicam sa plastičnim kućište s čeličnim prijenosom ("spindle"). 
Radna ploča širine 1800 mm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U sklopu stola element sa sudoperom širine 900 mm sa 2 zakoretna puna vrata. Korpus,vrata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Puno podnožje podpultnog ormarića minimalne visine 110 mm sa sistemom niveliranja od metala (nivelacijske stope).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1 x laboratorijska slavina za toplu/hladnu vodu. 
1 x Jednostruka ispiralica za oči na izvlačenje s fleksibilnom cijevi.
1 x zaštita od prskanja izgrađena od stakla, pričvršćeno na servisni kanal  dim. 740 x 486 mm
1 x zidno cjedilo za posuđe (jež sa 33 bodlje), sastoji se od 3 ploče dim. 300 x 260 mm
Konstrukcija nadogradnje izrađena od čeličnih cijevi, plastificiranih epoxy prahom. 
Polica za reagense izgrađena od stakla dubine 150 mm po cijeloj širini nadogradnje.  
U cijenu stavke obuhvatiti rad, spojni, pričvrsni i ovjesni materijal, kao i sav ostali potrebni materijal. Obračun po komadu kompletno ugrađenog stola dovedenog do pune funkcionalnosti.  
Stol sukladan normi HRN EN 13150:2001 ili jednakovrijedno: _________   </t>
  </si>
  <si>
    <t xml:space="preserve">Laboratorijski stol s metalnom konstrukcijom i ugrađenim sudoperom
Dimenzije stola, uključujući i radnu plohu, (širina x dubina x visina):  1800 mm x 900 mm x 900 - 1790 mm (tolerancija ± 3 mm). 
Sastoji se od radne ploče s podpultnim elementom, nadgradnje s policama, energetskim mostom i instalacijama ( s integriranim servisnim kanalom) i nogama "H" oblika, poveznici nogu - nosiva konstrukcija radne ploče, izrađena je od čeličnih cijevi min. presjeka 60x25x2 mm, plastificirana epoxy prahom sa uključenim nivelacijskim stopicam sa plastičnim kućište s čeličnim prijenosom ("spindle"). 
Radna ploča širine 900 mm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U sklopu stola element sa sudoperom širine 900 mm sa 2 zakoretna puna vrata. Korpus,vrata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Puno podnožje podpultnog ormarića minimalne visine 110 mm sa sistemom niveliranja od metala (nivelacijske stope).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1 x laboratorijska slavina za toplu/hladnu vodu. 
1 x Jednostruka ispiralica za oči na izvlačenje s fleksibilnom cijevi.
1 x zaštita od prskanja izgrađena od stakla
1 x zidno cjedilo za posuđe (jež sa 33 bodlje), sastoji se od 3 ploče dim. 300 x 260 mm
Konstrukcija nadogradnje izrađena od čeličnih cijevi, plastificiranih epoxy prahom. 
Polica za reagense izgrađena od stakla dubine 150 mm po cijeloj širini nadogradnje.  
U cijenu stavke obuhvatiti rad, spojni, pričvrsni i ovjesni materijal, kao i sav ostali potrebni materijal. Obračun po komadu kompletno ugrađenog stola dovedenog do pune funkcionalnosti.  
Stol sukladan normi HRN EN 13150:2001 ili jednakovrijedno: _________                                                      
</t>
  </si>
  <si>
    <t xml:space="preserve">Laboratorijski stol s konstrukcijom i nadogradnjom
Dimenzije stola, uključujući i radnu plohu, (širina x dubina x visina):  1800 mm x 750 mm x 900 - 1790 mm (tolerancija ± 3 mm). 
Sastoji se od radne ploče s podpultnim elementom, nadgradnje s policama, energetskim mostom i instalacijama ( s integriranim servisnim kanalom) i nogama "H" oblika, poveznici nogu - nosiva konstrukcija radne ploče, izrađena je od čeličnih cijevi min. presjeka 60x25x2 mm, plastificirana epoxy prahom sa uključenim nivelacijskim stopicam sa plastičnim kućište s čeličnim prijenosom ("spindle"). 
Radna ploča širine 1200 mm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2 x 230 V, 16 A utičnica, 1 x dvostruka podatkovna utičnica, RJ45 CAT6+                                                                                                                                                                                
U sklopu stola element sa sudoperom širine 600 mm sa 1 zakoretna puna vrata. Korpus,vrata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Puno podnožje podpultnog ormarića minimalne visine 110 mm sa sistemom niveliranja od metala (nivelacijske stope).
Radna površina sudopera s uzdignutim rubovima s četiri strane, s ugrađenim koritom. Materijal radne površine i korita od polipropilena, otpornost površine prema otapalima i bakterijama, antistatički i samogasiv.
1 x korito/sudoper, dimenzije korita (ŠxDxV) minimalno:  385 x 385 x 250 mm (tolerancija ± 3 mm)
1 x laboratorijska slavina za toplu/hladnu vodu. 
Konstrukcija nadogradnje izrađena od čeličnih cijevi, plastificiranih epoxy prahom. Polica za reagense izgrađena od stakla dubine 150 mm po cijeloj širini nadogradnje.  
U cijenu stavke obuhvatiti rad, spojni, pričvrsni i ovjesni materijal, kao i sav ostali potrebni materijal. Obračun po komadu kompletno ugrađenog stola dovedenog do pune funkcionalnosti.  
Stol sukladan normi HRN EN 13150:2001 ili jednakovrijedno: _________ </t>
  </si>
  <si>
    <t xml:space="preserve">Laboratorijski sudoper s ormarićem
Dimenzije sudopera  (širina x dubina x visina): 1500 mm x 600 mm  x 900 mm.    Radna površina sudopera s uzdignutim rubovima s četiri strane, s ugrađenim koritom. Materijal radne površine i korita od polipropilena, otpornost površine prema otapalima i bakterijama, antistatički i samogasiv. 
1 x korito/sudoper, dimenzije korita (ŠxDxV) minimalno:  385 x 385 x 250 mm (tolerancija ± 3 mm)
1 x laboratorijska slavina za toplu/hladnu vodu.
Sastoji se od 3 zaokretna vrata.
Mogućnost otvaranja vrata do 270 stupnjeva. Puno podnožje minimalne visine 110 mm sa sistemom niveliranja od metala (nivelacijske stope).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sudopera dovedenog do pune funkcionalnosti.
 </t>
  </si>
  <si>
    <t>Laboratorijski ormar s punim vratima
Dimenzije (širina x dubina x visina): 1200x550x2090 mm (tolerancija ± 3 mm)
Sastoji se od 2 x punih vrata s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</si>
  <si>
    <t>Laboratorijski podpultni pomični ormarić 
Dimenzije (širina x dubina x visina):  450 mm x 550 mm  x 790 mm.  
Sastoji se od 3 ladice (prve dvije ladice visine 150 mm a donja ladica visine 350 mm) sa ublaživačima zatvaranja i centralnim zaključavanjem.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</si>
  <si>
    <t>Laboratorijski viseći ormar
Dimenzije ormarića (širina x dubina x visina):  900 mm x 350 mm x 760 mm.  
Sastoji se od 2 puna vrata s jednom policom podesivom po visini, minimalna nosivost po polici 30 kg.
Korpus i vrata ormarića izrađeni su od iverala debljine 19 mm (kategorija emisije E1 ili jednakovrijedno: _________), svi rubovi korpusa obloženi ABS trakom debljine 0,5 mm, a vrata ABS trakom 2 mm.
Ručkice od aluminija.
Obračun po komadu kompletno izrađenog ormarića dovedenog do pune funkcionalnosti.
Ormar sukladan normi EN 16121:2017 ili jednakovrijedno: _________ i EN  16122:2012 ili jednakovrijedno: _________</t>
  </si>
  <si>
    <t>Laboratorijski podpultni pomični ormarić 
Dimenzije (širina x dubina x visina):  600 mm x 550 mm  x 790 mm.  
Sastoji se od 3 ladice (prve dvije ladice visine 150 mm a donja ladica visine 350 mm) sa ublaživačima zatvaranja i centralnim zaključavanjem.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</si>
  <si>
    <t>Laboratorijski podpultni pomični ormarić 
Dimenzije (širina x dubina x visina):  600 mm x 550 mm  x 640 mm.  
Sastoji se od 3 ladice (prve dvije ladice visine 150 mm a donja ladica visine 200 mm) sa ublaživačima zatvaranja i centralnim zaključavanjem.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</si>
  <si>
    <t>Laboratorijski viseći ormar
Dimenzije ormarića (širina x dubina x visina):  1200 mm x 350 mm x 760 mm.  
Sastoji se od 2 puna vrata s središnjom pločom unutar ormarića i jednom policom podesivom po visini (lijevo i desno), minimalna nosivost po polici 30 kg.
Korpus i vrata ormarića izrađeni su od iverala debljine 19 mm (kategorija emisije E1 ili jednakovrijedno: _________), svi rubovi korpusa obloženi ABS trakom debljine 0,5 mm, a vrata ABS trakom 2 mm.
Ručkice od aluminija.
Obračun po komadu kompletno izrađenog ormarića dovedenog do pune funkcionalnosti.
Ormar sukladan normi EN 16121:2017 ili jednakovrijedno: _________ i EN  16122:2012 ili jednakovrijedno: _________</t>
  </si>
  <si>
    <t>Laboratorijski ormar
Dimenzije (širina x dubina x visina): 1200x550x2090 mm (tolerancija ± 3 mm)
Sastoji se od 2 x punih vrata s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</si>
  <si>
    <t>Laboratorijski ormar 
Dimenzije (širina x dubina x visina): 1200x550x2090 mm (tolerancija ± 3 mm)
Sastoji se od 2 x punih vrata s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</si>
  <si>
    <t>Laboratorijski ormar 
Dimenzije (širina x dubina x visina): 1650x550x2090 mm (tolerancija ± 3 mm)
Sastoji se od 3 x punih vrata s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</si>
  <si>
    <t>Laboratorijski podpultni pomični ormarić 
Dimenzije (širina x dubina x visina):  900 mm x 550 mm  x 790 mm.  
Sastoji se od 3 ladice (prve dvije ladice visine 150 mm a donja ladica visine 350 mm) sa ublaživačima zatvaranja.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</si>
  <si>
    <t>Laboratorijski ormar
Dimenzije (širina x dubina x visina): 1200x550x2090 mm (tolerancija ± 3 mm)
Sastoji se od 2 x punih vrata s minimalno 3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</si>
  <si>
    <t>Laboratorijski centralni stol
Dimenzije stola, uključujući i radnu plohu, (širina x dubina x visina):  3430 mm x 1800 mm  x 900 - 1790 mm (tolerancija ± 3 mm). 
Sastoji se od radne ploče s ugrađenim koritima, podpultnim elementima, nadgradnje s policama podesivim po visini, energetskim mostom i instalacijama ( s integriranim servisnim kanalom) i fiksnim podpultnim elementima kao nosiva konstrukcija radne ploče.
Radna površina: tehnička keramika kao kemijski i termički inertan materijal otporan na kemikalije (kiseline, lužine, otapala) ispitana sukladno normama  EN ISO 10545-13 ili jednakovrijedno: _________, EN ISO 10545-14 ili jednakovrijedno: _________, termički stabilna, negoriva sukladno  EN 13501-1 ili jednakovrijedno: _________, debljine 20 mm. Nosivost stola 200 kg/m² ili više.                                                                                                                                                                                     
Instalacije: 8 x 230 V, 16 A utičnica,  2 x voda, 2 x plin, 2 x mini korito za odljev (PP) dimenzije  290x102x168 mm, stolna montaža                                                                             
2 x fiksnih podpultnih elementa -  ormarića dimenzija širine 600 mm, dubine 550 mm s 1 ladicom sa ublaživačima zatvaranja visine 150 mm i 1 zakoretna puna vrata s jednom policom podesivom po visini, minimalna nosivost po polici 30 kg.
2 x fiksnih podpultnih elementa -  ormarića dimenzija širine 900 mm, dubine 550 mm s 2 ladice sa ublaživačima zatvaranja visine 150 mm i 2 zakoretna puna vrata s jednom policom podesivom po visini, minimalna nosivost po polici 30 kg.
2 x fiksnih podpultnih elementa -  ormarića dimenzija širine 1200 mm, dubine 550 mm s 2 ladice sa ublaživačima zatvaranja visine 150 mm i 2 zakoretna puna vrata s jednom policom podesivom po visini, minimalna nosivost po polici 30 kg.
Korpus,vrata i prednjica ladice podpultnih ormarića izrađeni su od iverala debljine 19 mm (kategorija emisije E1 ili jednakovrijedno: _________), svi rubovi korpusa obloženi ABS trakom debljine 0,5 mm, a vrata i prednjica ladice ABS trakom 2 mm. Ručkice od aluminija.
Leđa ormarića od MDF ploče minimalne debljine 4 mm obostrano oplemenjene folijom, umetnuta u korpus. Mogućnost otvaranja vrata do 270 stupnjeva. Puno podnožje podpultnih ormarića minimalne visine 110 mm sa sistemom niveliranja od metala (nivelacijske stope).
Konstrukcija nadogradnje izrađena od čeličnih cijevi, plastificiranih epoxy prahom. 
2 reda polica za reagense po cijeloj širini nadogradnje. Police kombinacija drvo /plastika. Noge s nivelacijskim stopam.
Na čelu lab. centralnog stola sudoper sa jednim koritom dimenzija (širina x dubina x visina): 1800 mm x 730 mm  x 900 mm. Radna površina: tehnička keramika kao kemijski i termički inertan materijal otporan na kemikalije (kiseline, lužine, otapala) ispitana sukladno normama  EN ISO 10545-13 ili jednakovrijedno: _________, EN ISO 10545-14 ili jednakovrijedno: _________, termički stabilna, negoriva sukladno  EN 13501-1 ili jednakovrijedno: _________, minimalne debljine 26 mm.
Sastoji se od troja zaokretna vrata bočna širine 450 mm, centralna 820 mm. 1 x korito/sudoper, dimenzije korita (ŠxDxV):  460 x 390 x 250 mm (tolerancija ± 3 mm)
1 x laboratorijska slavina za toplu/hladnu vodu.  1 x jednostruka ispiralica za oči na izvlačenje s fleksibilnom cijevi.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Mogućnost otvaranja vrata do 270 stupnjeva. Puno podnožje podpultnih ormarića minimalne visine 110 mm sa sistemom niveliranja od metala (nivelacijske stope).                                                                                                                                                                                                          
U cijenu stavke obuhvatiti rad, spojni, pričvrsni i ovjesni materijal, kao i sav ostali potrebni materijal. Obračun po komadu kompletno ugrađenog stola dovedenog do pune funkcionalnosti.  
Stol sukladan normi HRN EN 13150:2001 ili jednakovrijedno: _________</t>
  </si>
  <si>
    <t>Laboratorijski centralni stol
Dimenzije stola, uključujući i radnu plohu, (širina x dubina x visina):  1800 mm x 1800 mm  x 900 - 1790 mm (tolerancija ± 3 mm). 
Sastoji se od radne ploče s ugrađenim koritima, podpultnim elementima, nadgradnje s policama podesivim po visini, energetskim mostom i instalacijama ( s integriranim servisnim kanalom) i fiksnim podpultnim elementima kao nosiva konstrukcija radne ploče.
Radna površina: tehnička keramika kao kemijski i termički inertan materijal otporan na kemikalije (kiseline, lužine, otapala) ispitana sukladno normama  EN ISO 10545-13 ili jednakovrijedno: _________, EN ISO 10545-14 ili jednakovrijedno: _________, termički stabilna, negoriva sukladno  EN 13501-1 ili jednakovrijedno: _________, debljine 20 mm. Nosivost stola 200 kg/m² ili više.                                                                                                                                                                                     
Instalacije: 6 x 230 V, 16 A utičnica,  2 x voda, 2 x plin, 2 x mini korito za odljev (PP) dimenzije  290x102x168 mm, stolna montaža                                                                                  
4 x fiksnih podpultnih elementa -  ormarića dimenzija širine 900 mm, dubine 550 mm s 2 ladice sa ublaživačima zatvaranja visine 150 mm i 2 zakoretna puna vrata s jednom policom podesivom po visini, minimalna nosivost po polici 30 kg.
Korpus,vrata i prednjica ladice podpultnih ormarića izrađeni su od iverala debljine 19 mm (kategorija emisije E1 ili jednakovrijedno: _________), svi rubovi korpusa obloženi ABS trakom debljine 0,5 mm, a vrata i prednjica ladice ABS trakom 2 mm. Ručkice od aluminija.
Leđa ormarića od MDF ploče minimalne debljine 4 mm obostrano oplemenjene folijom, umetnuta u korpus. Mogućnost otvaranja vrata do 270 stupnjeva. Puno podnožje podpultnih ormarića minimalne visine 110 mm sa sistemom niveliranja od metala (nivelacijske stope).
Konstrukcija nadogradnje izrađena od čeličnih cijevi, plastificiranih epoxy prahom. 
Red polica za reagense po cijeloj širini nadogradnje. Police kombinacija drvo /plastika. Noge s nivelacijskim stopam.
U cijenu stavke obuhvatiti rad, spojni, pričvrsni i ovjesni materijal, kao i sav ostali potrebni materijal. Obračun po komadu kompletno ugrađenog stola dovedenog do pune funkcionalnosti.  
Stol sukladan normi HRN EN 13150:2001 ili jednakovrijedno: _________</t>
  </si>
  <si>
    <t>Antivibracijski stol za mikroskopiranje
Dimenzije stola, uključujući i radnu plohu, (širina x dubina x visina):  900 mm x 750 mm x 900 mm; stol za smještaj analitičke vage, otporan na vibracije.
Nosiva konstrukcija izrađena je iz čeličnih profila, koja osigurava nosivost 200 kg/m².
Radna površina: tehnička keramika kao kemijski i termički inertan materijal otporan na kemikalije (kiseline, lužine, otapala) ispitana sukladno normama  EN ISO 10545-13 ili jednakovrijedno: _________, EN ISO 10545-14 ili jednakovrijedno: _________, termički stabilna, negoriva sukladno  EN 13501-1 ili jednakovrijedno: _________, debljine 20 mm.
Stranice stola izrađene su od iverala debljine 19 mm, svi rubovi korpusa obloženi ABS trakom debljine 0,5 mm, ploča ABS traka 2 mm.                                                                                                
Ploča za odlaganje vage: mramor
U cijenu stavke obuhvatiti rad, spojni, pričvrsni i ovjesni materijal, kao i sav ostali potrebni materijal. Obračun po komadu kompletno ugrađenog stola dovedenog do pune funkcionalnosti.</t>
  </si>
  <si>
    <t>Laboratorijski stol
Dimenzije stola, uključujući i radnu plohu (širina x dubina x visina):  800 mm x 750 mm x 750 mm; Radna površina: tehnička keramika kao kemijski i termički inertan materijal otporan na kemikalije (kiseline, lužine, otapala) ispitana sukladno normama  EN ISO 10545-13 ili jednakovrijedno: _________, EN ISO 10545-14 ili jednakovrijedno: _________, termički stabilna, negoriva sukladno  EN 13501-1 ili jednakovrijedno: _________, debljine 20 mm. Nosivost stola 200 kg/m² ili više, Noge "H" oblika, poveznici nogu - nosiva konstrukcija radne ploče, izrađena je od čeličnih cijevi min. presjeka 60x25x2 mm ,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</si>
  <si>
    <t xml:space="preserve">Element sa sudoperom
Dimenzije sudopera  (širina x dubina x visina): 2100 mm x 750 mm  x 900 mm. 
Radna površina: tehnička keramika kao kemijski i termički inertan materijal otporan na kemikalije (kiseline, lužine, otapala) ispitana sukladno normama  EN ISO 10545-13 ili jednakovrijedno: _________, EN ISO 10545-14 ili jednakovrijedno: _________, termički stabilna, negoriva sukladno  EN 13501-1 ili jednakovrijedno: _________, debljine 26 mm sa uzdignutim rubom 33 mm.                                                                                                                         
2 x korito/sudoper, dimenzije korita (ŠxDxV) minimalno:  500 x 400 x 250 mm (tolerancija ± 3 mm)
2 x laboratorijska slavina za toplu/hladnu vodu.
1 x jednostruka ispiralica za oči na izvlačenje s fleksibilnom cijevi
Sastoji se od 2 podpultna fiksna ormarić, jedan širine 1200 mm, dubine 550 mm sa 2 puna zaokretna vrata, drugi širine 900 mm, dubine 550 mm sa 2 puna zaokretna vrata.
Mogućnost otvaranja vrata do 270 stupnjeva. Puno podnožje minimalne visine 110 mm sa sistemom niveliranja od metala (nivelacijske stope).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sudopera dovedenog do pune funkcionalnosti.   </t>
  </si>
  <si>
    <t>Laboratorijski centralni stol, radna ploha od tehničke keramike
Dimenzije stola, uključujući i radnu plohu, (širina x dubina x visina):  3430 mm x 1800 mm  x 900 - 1790 mm (tolerancija ± 3 mm). 
Sastoji se od radne ploče s ugrađenim koritima, podpultnim elementima, nadgradnje s policama podesivim po visini, energetskim mostom i instalacijama ( s integriranim servisnim kanalom) i fiksnim podpultnim elementima kao nosiva konstrukcija radne ploče.
Radna površina: tehnička keramika kao kemijski i termički inertan materijal otporan na kemikalije (kiseline, lužine, otapala) ispitana sukladno normama  EN ISO 10545-13 ili jednakovrijedno: _________, EN ISO 10545-14 ili jednakovrijedno: _________, termički stabilna, negoriva sukladno  EN 13501-1 ili jednakovrijedno: _________, debljine 20 mm. Nosivost stola 200 kg/m² ili više.                                                                                                                                                                                     
Instalacije: 8 x 230 V, 16 A utičnica,  2 x voda, 2 x plin, 2 x mini korito za odljev (PP) dimenzije  290x102x168 mm, stolna montaža                                                                             
2 x fiksnih podpultnih elementa -  ormarića dimenzija širine 600 mm, dubine 550 mm s 1 ladicom sa ublaživačima zatvaranja visine 150 mm i 1 zakoretna puna vrata s jednom policom podesivom po visini, minimalna nosivost po polici 30 kg.
2 x fiksnih podpultnih elementa -  ormarića dimenzija širine 900 mm, dubine 550 mm s 2 ladice sa ublaživačima zatvaranja visine 150 mm i 2 zakoretna puna vrata s jednom policom podesivom po visini, minimalna nosivost po polici 30 kg.
2 x fiksnih podpultnih elementa -  ormarića dimenzija širine 1200 mm, dubine 550 mm s 2 ladice sa ublaživačima zatvaranja visine 150 mm i 2 zakoretna puna vrata s jednom policom podesivom po visini, minimalna nosivost po polici 30 kg.
Korpus,vrata i prednjica ladice podpultnih ormarića izrađeni su od iverala debljine 19 mm (kategorija emisije E1 ili jednakovrijedno: _________), svi rubovi korpusa obloženi ABS trakom debljine 0,5 mm, a vrata i prednjica ladice ABS trakom 2 mm. Ručkice od aluminija.
Leđa ormarića od MDF ploče minimalne debljine 4 mm obostrano oplemenjene folijom, umetnuta u korpus. Mogućnost otvaranja vrata do 270 stupnjeva. Puno podnožje podpultnih ormarića minimalne visine 110 mm sa sistemom niveliranja od metala (nivelacijske stope).
Konstrukcija nadogradnje izrađena od čeličnih cijevi, plastificiranih epoxy prahom. 
2 reda polica za reagense po cijeloj širini nadogradnje. Police kombinacija drvo /plastika. Noge s nivelacijskim stopam.
Na čelu lab. centralnog stola sudoper sa jednim koritom dimenzija (širina x dubina x visina): 1800 mm x 730 mm  x 900 mm. Radna površina: tehnička keramika kao kemijski i termički inertan materijal otporan na kemikalije (kiseline, lužine, otapala) ispitana sukladno normama  EN ISO 10545-13 ili jednakovrijedno: _________, EN ISO 10545-14 ili jednakovrijedno: _________, termički stabilna, negoriva sukladno  EN 13501-1 ili jednakovrijedno: _________, minimalne debljine 26 mm.
Sastoji se od troja zaokretna vrata bočna širine 450 mm, centralna 820 mm.
1 x korito/sudoper, dimenzije korita (ŠxDxV):  460 x 390 x 250 mm (tolerancija ± 3 mm)
1 x laboratorijska slavina za toplu/hladnu vodu. 
1 x jednostruka ispiralica za oči na izvlačenje s fleksibilnom cijevi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Mogućnost otvaranja vrata do 270 stupnjeva. Puno podnožje podpultnih ormarića minimalne visine 110 mm sa sistemom niveliranja od metala (nivelacijske stope).                                                                                                                                                                                                          
U cijenu stavke obuhvatiti rad, spojni, pričvrsni i ovjesni materijal, kao i sav ostali potrebni materijal. Obračun po komadu kompletno ugrađenog stola dovedenog do pune funkcionalnosti.  
Stol sukladan normi HRN EN 13150:2001 ili jednakovrijedno: _________</t>
  </si>
  <si>
    <t>Laboratorijski centralni stol, radna ploha od tehničke  keramike
Dimenzije stola, uključujući i radnu plohu, (širina x dubina x visina):  3430 mm x 1800 mm  x 900 - 1790 mm (tolerancija ± 3 mm). 
Sastoji se od radne ploče s ugrađenim koritima, podpultnim elementima, nadgradnje s policama podesivim po visini, energetskim mostom i instalacijama ( s integriranim servisnim kanalom) i fiksnim podpultnim elementima kao nosiva konstrukcija radne ploče.
Radna površina: tehnička keramika kao kemijski i termički inertan materijal otporan na kemikalije (kiseline, lužine, otapala) ispitana sukladno normama  EN ISO 10545-13 ili jednakovrijedno: _________, EN ISO 10545-14 ili jednakovrijedno: _________, termički stabilna, negoriva sukladno  EN 13501-1 ili jednakovrijedno: _________, debljine 20 mm. Nosivost stola 200 kg/m² ili više.                                                                                                                                                                                     
Instalacije: 8 x 230 V, 16 A utičnica.                                                                         
2 x fiksnih podpultnih elementa -  ormarića dimenzija širine 600 mm, dubine 550 mm s 1 ladicom sa ublaživačima zatvaranja visine 150 mm i 1 zakoretna puna vrata s jednom policom podesivom po visini, minimalna nosivost po polici 30 kg.
2 x fiksnih podpultnih elementa -  ormarića dimenzija širine 900 mm, dubine 550 mm s 2 ladice sa ublaživačima zatvaranja visine 150 mm i 2 zakoretna puna vrata s jednom policom podesivom po visini, minimalna nosivost po polici 30 kg.
2 x fiksnih podpultnih elementa -  ormarića dimenzija širine 1200 mm, dubine 550 mm s 2 ladice sa ublaživačima zatvaranja visine 150 mm i 2 zakoretna puna vrata s jednom policom podesivom po visini, minimalna nosivost po polici 30 kg.
Korpus,vrata i prednjica ladice podpultnih ormarića izrađeni su od iverala debljine 19 mm (kategorija emisije E1 ili jednakovrijedno: _________), svi rubovi korpusa obloženi ABS trakom debljine 0,5 mm, a vrata i prednjica ladice ABS trakom 2 mm. Ručkice od aluminija.
Leđa ormarića od MDF ploče minimalne debljine 4 mm obostrano oplemenjene folijom, umetnuta u korpus. Mogućnost otvaranja vrata do 270 stupnjeva. Puno podnožje podpultnih ormarića minimalne visine 110 mm sa sistemom niveliranja od metala (nivelacijske stope).
Konstrukcija nadogradnje izrađena od čeličnih cijevi, plastificiranih epoxy prahom. 
2 reda polica za reagense po cijeloj širini nadogradnje. Police kombinacija drvo /plastika. Noge s nivelacijskim stopam.
Na čelu lab. centralnog stola sudoper sa jednim koritom dimenzija (širina x dubina x visina): 1800 mm x 730 mm  x 900 mm. Radna površina: tehnička keramika kao kemijski i termički inertan materijal otporan na kemikalije (kiseline, lužine, otapala) ispitana sukladno normama  EN ISO 10545-13 ili jednakovrijedno: _________, EN ISO 10545-14 ili jednakovrijedno: _________, termički stabilna, negoriva sukladno  EN 13501-1 ili jednakovrijedno: _________, minimalne debljine 26 mm.
Sastoji se od troja zaokretna vrata bočna širine 450 mm, centralna 820 mm.
1 x korito/sudoper, dimenzije korita (ŠxDxV):  460 x 390 x 250 mm (tolerancija ± 3 mm)
1 x laboratorijska slavina za toplu/hladnu vodu. 
1 x jednostruka ispiralica za oči na izvlačenje s fleksibilnom cijevi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Mogućnost otvaranja vrata do 270 stupnjeva. Puno podnožje podpultnih ormarića minimalne visine 110 mm sa sistemom niveliranja od metala (nivelacijske stope).                                                                                                                                                                                                          
U cijenu stavke obuhvatiti rad, spojni, pričvrsni i ovjesni materijal, kao i sav ostali potrebni materijal. Obračun po komadu kompletno ugrađenog stola dovedenog do pune funkcionalnosti.  
Stol sukladan normi HRN EN 13150:2001 ili jednakovrijedno: _________</t>
  </si>
  <si>
    <t xml:space="preserve">Keramički sudoper s ormarićem
Dimenzije sudopera  (širina x dubina x visina): 900 mm x 750 mm  x 900 mm. 
Radna površina: tehnička keramika kao kemijski i termički inertan materijal otporan na kemikalije (kiseline, lužine, otapala) ispitana sukladno normama  EN ISO 10545-13 ili jednakovrijedno: _________, EN ISO 10545-14 ili jednakovrijedno: _________, termički stabilna, negoriva sukladno  EN 13501-1 ili jednakovrijedno: _________, debljine 26 mm sa uzdignutim rubom 33 mm.                                                                                                                         1 x korito/sudoper, dimenzije korita (ŠxDxV) minimalno:  600 x 400 x 250 mm (tolerancija ± 3 mm)
1 x laboratorijska slavina za toplu/hladnu vodu.
Sastoji se od podpultnog fiksnog ormarić širine 900 mm, dubine 550 mm sa 2 puna zaokretna vrata.
Mogućnost otvaranja vrata do 270 stupnjeva. Puno podnožje minimalne visine 110 mm sa sistemom niveliranja od metala (nivelacijske stope).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sudopera dovedenog do pune funkcionalnosti.  
</t>
  </si>
  <si>
    <t xml:space="preserve">Laboratorijski sudoper s podpultnim elementom
Dimenzije sudopera (širina x dubina x visina): 1200 mm x 750 mm  x 900 mm. 
Radna površina: tehnička keramika kao kemijski i termički inertan materijal otporan na kemikalije (kiseline, lužine, otapala) ispitana sukladno normama  EN ISO 10545-13 ili jednakovrijedno: _________, EN ISO 10545-14 ili jednakovrijedno: _________, termički stabilna, negoriva sukladno  EN 13501-1 ili jednakovrijedno: _________, debljine 26 mm sa uzdignutim rubom 33 mm. 
1 x korito/sudoper, dimenzije korita (ŠxDxV): 460 x 390 x 250 mm (tolerancija ± 3 mm)
1 x laboratorijska slavina za toplu/hladnu vodu.
Sastoji se od podpultnog fiksnog ormarić širine 1200 mm, dubine 550 mm sa 2 puna zaokretna vrata.
Mogućnost otvaranja vrata do 270 stupnjeva. Puno podnožje minimalne visine 110 mm sa sistemom niveliranja od metala (nivelacijske stope).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sudopera dovedenog do pune funkcionalnosti.  </t>
  </si>
  <si>
    <t>Centralni laboratorijski stol s energetskim mostom i sudoperom
Dimenzije stola, uključujući i radnu plohu, (širina x dubina x visina):  4030 mm x 1500 mm  x 900 - 1790 mm (tolerancija ± 3 mm). 
Sastoji se od radne ploče s ugrađenim koritima, podpultnim elementima, nadgradnje s policama podesivim po visini, energetskim mostom i instalacijama ( s integriranim servisnim kanalom) i fiksnim podpultnim elementima kao nosiva konstrukcija radne ploče u kombinaciji sa nogama "H" oblika, izrađenih od čeličnih cijevi min. presjeka 60x25x2 mm , plastificirana epoxy prahom sa uključenim  nivelacijskim stopicam sa plastičnim kućište s čeličnim prijenosom ("spindle"). 
Radna površina: tehnička keramika kao kemijski i termički inertan materijal otporan na kemikalije (kiseline, lužine, otapala) ispitana sukladno normama  EN ISO 10545-13 ili jednakovrijedno: _________, EN ISO 10545-14 ili jednakovrijedno: _________, termički stabilna, negoriva sukladno  EN 13501-1 ili jednakovrijedno: _________, debljine 20 mm. Nosivost stola 200 kg/m² ili više.                                                                                                                                                                                     
Instalacije: 8 x 230 V, 16 A utičnica.                                                                         
4 x fiksnih podpultnih elementa -  ormarića dimenzija širine 600 mm, dubine 550 mm s 1 ladicom sa ublaživačima zatvaranja visine 150 mm i 1 zakoretna puna vrata s jednom policom podesivom po visini, minimalna nosivost po polici 30 kg.
4 x fiksnih podpultnih elementa -  ormarića dimenzija širine 600 mm, dubine 550 mm s 3 ladice sa ublaživačima zatvaranja (prve dvije ladice visine 150 mm a donja ladica visine 350 mm).
Korpus,vrata i prednjica ladice podpultnih ormarića izrađeni su od iverala debljine 19 mm (kategorija emisije E1 ili jednakovrijedno: _________), svi rubovi korpusa obloženi ABS trakom debljine 0,5 mm, a vrata i prednjica ladice ABS trakom 2 mm. Ručkice od aluminija. Leđa ormarića od MDF ploče minimalne debljine 4 mm obostrano oplemenjene folijom, umetnuta u korpus. Mogućnost otvaranja vrata do 270 stupnjeva. Puno podnožje podpultnih ormarića minimalne visine 110 mm sa sistemom niveliranja od metala (nivelacijske stope).
Konstrukcija nadogradnje izrađena od čeličnih cijevi, plastificiranih epoxy prahom. Polica za reagense izgrađena od stakla dubine 150 mm po cijeloj širini nadogradnje sa obje strane. 
Na čelu lab. centralnog stola sudoper sa jednim koritom dimenzija (širina x dubina x visina): 1500 mm x 730 mm  x 900 mm. Radna površina: tehnička keramika kao kemijski i termički inertan materijal otporan na kemikalije (kiseline, lužine, otapala) ispitana sukladno normama  EN ISO 10545-13 ili jednakovrijedno: _________, EN ISO 10545-14 ili jednakovrijedno: _________, termički stabilna, negoriva sukladno  EN 13501-1 ili jednakovrijedno: _________, minimalne debljine 20 mm.
Sastoji se od troja zaokretna vrata bočna širine 450 mm, centralna 520 mm.
1 x korito/sudoper, dimenzije korita (ŠxDxV):  460 x 390 x 250 mm (tolerancija ± 3 mm)
1 x laboratorijska slavina za toplu/hladnu vodu.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Mogućnost otvaranja vrata do 270 stupnjeva. Puno podnožje podpultnih ormarića minimalne visine 110 mm sa sistemom niveliranja od metala (nivelacijske stope).                                                                                                                                                                                                          
U cijenu stavke obuhvatiti rad, spojni, pričvrsni i ovjesni materijal, kao i sav ostali potrebni materijal. Obračun po komadu kompletno ugrađenog stola dovedenog do pune funkcionalnosti.  
Stol sukladan normi HRN EN 13150:2001 ili jednakovrijedno: _________</t>
  </si>
  <si>
    <t xml:space="preserve">Podpultni ormarić
Dimenzije (širina x dubina x visina):  600 mm x 550 mm  x 790 mm.  
Sastoji se od 1 ladice (visine 150 mm) sa ublaživačima zatvaranja i 1 zaokretnih punih vrata.
Korpus, vrata i prednjica ladice ormarića izrađeni su od iverala debljine 19 mm (kategorija emisije E1 ili jednakovrijedno: _________), svi rubovi korpusa obloženi ABS trakom debljine 0,5 mm, a vrata i prednjica ladice ABS trakom 2 mm.
Ručkice od aluminija.
Ormarić je opremljen sa 4 kotačića, sa mogućnošću blokade 2 kotačića.
Mogućnost otvaranja vrata do 270 stupnjeva. 
Obračun po komadu kompletno izrađenog podpultnog pomičnog ormarića dovedenog do pune funkcionalnosti.
Ormar sukladan normi EN 16121:2017 ili jednakovrijedno: _________ i EN  16122:2012 ili jednakovrijedno: _________, </t>
  </si>
  <si>
    <t>Kemijski ormar za organska otapala
Vanjske dimenzije (širina x dubina x visina): 594 mm x 612 mm x 2045 mm (tolerancija ± 3 mm). Dvozidna konstrukcija od čeličnog lima A-kvalitete  (debljine minimalno 1,5 mm) i izolacijskog materijala prema DIN 4102 -nezapaljivo unutarnje tijelo od visoko otporne, robusne ukrasne iverice.
1 krilna vrata sa zaključavanjem, ventilacijski priključak na stropu ili na donjoj polici ormara.  
Za skladištenje zapaljivih opasnih tvari u radnim prostorijama prema EN 14470-1 ili jednakovrijedno: _________; vatrostalan na 90 minuta. 
Unutarnja oprema: 4 ladice, 1 podna ladice, 1 perforirani uložak</t>
  </si>
  <si>
    <t>Laboratorijski ormar
Dimenzije (širina x dubina x visina): 1200x550x2090 mm (tolerancija ± 3 mm)
Sastoji se od 2 x punih vrata s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</si>
  <si>
    <t>Laboratorijski ormar
Dimenzije (širina x dubina x visina): 900x550x2090 mm (tolerancija ± 3 mm)
Sastoji se od 2 x punih vrata s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</si>
  <si>
    <t>Laboratorijski ormar
Dimenzije (širina x dubina x visina): 600x550x2090 mm (tolerancija ± 3 mm)
Sastoji se od 1 x punih vrata s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</si>
  <si>
    <t>Viseći ormari
Dimenzije ormarića (širina x dubina x visina):  900 mm x 350 mm x 760 mm.  
Sastoji se od 2 puna vrata s jednom policom podesivom po visini, minimalna nosivost po polici 30 kg.
Korpus i vrata ormarića izrađeni su od iverala debljine 19 mm (kategorija emisije E1 ili jednakovrijedno: _________), svi rubovi korpusa obloženi ABS trakom debljine 0,5 mm, a vrata ABS trakom 2 mm.
Ručkice od aluminija.
Obračun po komadu kompletno izrađenog ormarića dovedenog do pune funkcionalnosti.
Ormar sukladan normi EN 16121:2017 ili jednakovrijedno: _________ i EN  16122:2012 ili jednakovrijedno: _________</t>
  </si>
  <si>
    <t>Laboratorijski ormar
Laboratorijski ormar L oblika sirine 1800 mm, dubine 550 mm i 2090 mm visine i širine 1800 mm, dubine 550 mm i 2090 mm visine.
Sastoji se od od 4 elementa širine 900 mm sa 2 x punih vrata s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</si>
  <si>
    <t xml:space="preserve">Laboratorijski ormar
Dimenzije ormara (širina x dubina x visina): 1200x550x2090 mm (tolerancija ± 3 mm)
Sastoji se od 2 punih vrata sa minimalno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
</t>
  </si>
  <si>
    <t>Laboratorijski ormar
Dimenzije ormara (širina x dubina x visina): 1200x550x2090 mm (tolerancija ± 3 mm)
Sastoji se od 2 punih vrata sa minimalno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</si>
  <si>
    <t xml:space="preserve">Podpultni ormarić
Dimenzije (širina x dubina x visina):  600 mm x 550 mm  x 790 mm.  
Sastoji se od 1 ladice (visine 150 mm) sa ublaživačima zatvaranja i 1 zaokretnih punih vrata.
Korpus, vrata i prednjica ladice ormarića izrađeni su od iverala debljine 19 mm (kategorija emisije E1 ili jednakovrijedno: _________), svi rubovi korpusa obloženi ABS trakom debljine 0,5 mm, a vrata i prednjica ladice ABS trakom 2 mm.
Ručkice od aluminija.
Ormarić je opremljen sa 4 kotačića, sa mogućnošću blokade 2 kotačića.
Mogućnost otvaranja vrata do 270 stupnjeva. 
Obračun po komadu kompletno izrađenog podpultnog pomičnog ormarića dovedenog do pune funkcionalnosti.
Ormar sukladan normi EN 16121:2017 ili jednakovrijedno: _________ i EN  16122:2012 ili jednakovrijedno: _________,
</t>
  </si>
  <si>
    <t>Podpultni ormarić
Dimenzije (širina x dubina x visina):  600 mm x 550 mm  x 640 mm.  
Sastoji se od 3 ladice (prve dvije ladice visine 150 mm a donja ladica visine 200 mm) sa ublaživačima zatvaranja.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</si>
  <si>
    <t xml:space="preserve">Regal 5400 x 550 x 2090 mm
Dimenzije  (širina x dubina x visina): 5400x550x2090 mm (tolerancija ± 3 mm)
Bez vrata (otvorenog tipa) sa minimalno 4 police podesive prema visini, nosivost po polici minimalno 30 kg.
Korpus izrađen  od iverala debljine 19 mm (kategorija emisije E1 ili jednakovrijedno: _________), svi rubovi korpusa obloženi ABS trakom debljine 0,5 mm.
Leđa  od MDF ploče minimalne debljine 4 mm obostrano oplemenjene folijom, umetnuta u korpus. 
Puno podnožje minimalne visine 110 mm sa sistemom niveliranja od metala (nivelacijske stope).
U cijenu stavke obuhvatiti rad, spojni, pričvrsni i ovjesni materijal, kao i sav ostali potrebni materijal. Obračun po komadu kompletno ugrađenog regala dovedenog do pune funkcionalnosti.
Sukladan normi EN 16121:2017 ili jednakovrijedno: _________ i EN  16122:2012 ili jednakovrijedno: _________,
</t>
  </si>
  <si>
    <t xml:space="preserve">Laboratorijski stol
Dimenzije stola, uključujući i radnu plohu (širina x dubina x visina):  2300 mm x 750 mm x 900 mm; Radna ploča izrađena od stakla debljine minimalno 8 mm visoke kemijske otpornosti položene na melaminsku ploču ukupne minimalne debljine 30 mm sa PP rubom sa svih strana.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Stol sukladan normi HRN EN 13150:2001 ili jednakovrijedno: _________ 
Uključena 2 x Podpultna pomična ormarića: dimenzije (širina x dubina x visina):  600 mm x 550 mm  x 790 mm, koji se sastoje od 1 punih zaokretnih vrata. Korpus i vrata ormarića izrađeni su od iverala debljine 19 mm (kategorija emisije E1 ili jednakovrijedno: _________), svi rubovi korpusa obloženi ABS trakom debljine 0,5 mm, a vrata ladice ABS trakom 2 mm.
Ručkice od aluminija. Mogućnost otvaranja vrata do 270 stupnjeva.
Ormarić je opremljen sa 4 kotačića, sa mogućnošću blokade 2 kotačića.
Ormarić sukladan normi EN 16121:2017 ili jednakovrijedno: _________ i EN  16122:2012 ili jednakovrijedno: _________,  
U cijenu stavke obuhvatiti rad, spojni, pričvrsni i ovjesni materijal, kao i sav ostali potrebni materijal. Obračun po komadu kompletno ugrađenog stola dovedenog do pune funkcionalnosti.  </t>
  </si>
  <si>
    <t xml:space="preserve">Laboratorijski stol
Dimenzije stola, uključujući i radnu plohu (širina x dubina x visina):  1400 mm x 750 mm x 900 mm; Radna ploča izrađena od stakla debljine minimalno 8 mm visoke kemijske otpornosti položene na melaminsku ploču ukupne minimalne debljine 30 mm sa PP rubom sa svih strana.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Stol sukladan normi HRN EN 13150:2001 ili jednakovrijedno: _________ 
Uključen 1 x Podpultni pomični ormarić: dimenzije (širina x dubina x visina):  600 mm x 550 mm  x 790 mm, koji se sastoji od 1 punih zaokretnih vrata. Korpus i vrata ormarića izrađeni su od iverala debljine 19 mm (kategorija emisije E1 ili jednakovrijedno: _________), svi rubovi korpusa obloženi ABS trakom debljine 0,5 mm, a vrata ladice ABS trakom 2 mm.
Ručkice od aluminija. Mogućnost otvaranja vrata do 270 stupnjeva.
Ormarić je opremljen sa 4 kotačića, sa mogućnošću blokade 2 kotačića.
Ormarić sukladan normi EN 16121:2017 ili jednakovrijedno: _________ i EN  16122:2012 ili jednakovrijedno: _________,  
U cijenu stavke obuhvatiti rad, spojni, pričvrsni i ovjesni materijal, kao i sav ostali potrebni materijal. Obračun po komadu kompletno ugrađenog stola dovedenog do pune funkcionalnosti.  </t>
  </si>
  <si>
    <t>Viseći ormarić
Dimenzije ormarića (širina x dubina x visina):  900 mm x 350 mm x 760 mm.  
Sastoji se od 2 staklena vrata s 2 police podesivom po visini, minimalna nosivost po polici 30 kg.
Korpus i vrata ormarića izrađeni su od iverala debljine 19 mm (kategorija emisije E1 ili jednakovrijedno: _________), svi rubovi korpusa obloženi ABS trakom debljine 0,5 mm. Ručkice od aluminija.
Obračun po komadu kompletno izrađenog ormarića dovedenog do pune funkcionalnosti.
Ormar sukladan normi EN 16121:2017 ili jednakovrijedno: _________ i EN  16122:2012 ili jednakovrijedno: _________</t>
  </si>
  <si>
    <t>Viseći ormarić
Dimenzije ormarića (širina x dubina x visina):  600 mm x 350 mm x 760 mm.  
Sastoji se od 1 staklena vrata s 2 police podesivom po visini, minimalna nosivost po polici 30 kg.
Korpus i vrata ormarića izrađeni su od iverala debljine 19 mm (kategorija emisije E1 ili jednakovrijedno: _________), svi rubovi korpusa obloženi ABS trakom debljine 0,5 mm. Ručkice od aluminija.
Obračun po komadu kompletno izrađenog ormarića dovedenog do pune funkcionalnosti.
Ormar sukladan normi EN 16121:2017 ili jednakovrijedno: _________ i EN  16122:2012 ili jednakovrijedno: _________</t>
  </si>
  <si>
    <t>Podpultni ormarić
Dimenzije (širina x dubina x visina):  600 mm x 550 mm  x 640 mm.  
Sastoji se od 3 ladice (prve dvije ladice visine 150 mm a donja ladica visine 200 mm) sa ublaživačima zatvaranja i centralnim zaključavanjem.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</si>
  <si>
    <t xml:space="preserve">Viseći ormari s punim vratima
Dimenzije ormarića (širina x dubina x visina):  900 mm x 350 mm x 760 mm.  
Sastoji se od 2 puna vrata s jednom policom podesivom po visini, minimalna nosivost po polici 30 kg.
Korpus i vrata ormarića izrađeni su od iverala debljine 19 mm (kategorija emisije E1 ili jednakovrijedno: _________), svi rubovi korpusa obloženi ABS trakom debljine 0,5 mm, a vrata ABS trakom 2 mm.
Ručkice od aluminija.
Obračun po komadu kompletno izrađenog ormarića dovedenog do pune funkcionalnosti.
Ormar sukladan normi EN 16121:2017 ili jednakovrijedno: _________ i EN  16122:2012 ili jednakovrijedno: _________   
</t>
  </si>
  <si>
    <t>Kemijski ormar za kiseline i lužine
Za skladištenje i čuvanje kiselina i lužina, pri čemu sigurnosni ormar ima nepropusne spojeve.
Dimenzije sigurnosnog ormara: (ŠxDxV): 600x550x2090 mm
Dvokrilni sa minimalno 4 police,police su oblikovane poput kadice da sakupljaju eventualno prolivene kiseline ili lužine, kapacitet polica minimalno 20 kg po polici.
Mogućnost spajanja na postojeću ventilaciju.
Ormar  u potpunosti odgovara normi EN 16121:2017 ili jednakovrijedno: _________ i EN 16122:2012 ili jednakovrijedno: _________.                                                   
Obračun po komadu kompletno ugrađenog ormara dovedenog do pune funkcionalnosti.</t>
  </si>
  <si>
    <t>Podpultni ormarić
Dimenzije (širina x dubina x visina):  600 mm x 550 mm  x 640 mm.  
Sastoji se od 3 ladice (prve dvije ladice visine 150 mm a donja ladica visine 200 mm) sa ublaživačima zatvaranja.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</si>
  <si>
    <t>Otvoreni ormar
Dimenzije ormara (širina x dubina x visina): 1800x550x2090 mm (tolerancija ± 3 mm)
Bez vrata (otvorenog tipa) sa minimalno 4 police podesive prema visini, nosivost po polici minimalno 30 kg.
Korpus ormara izrađeni su od iverala debljine 19 mm (kategorija emisije E1 ili jednakovrijedno: _________), svi rubovi korpusa obloženi ABS trakom debljine 0,5 mm.
Leđa ormara od MDF ploče minimalne debljine 4 mm obostrano oplemenjene folijom, umetnuta u korpus. 
Puno podnožje minimalne visine 110 mm sa sistemom niveliranja od metala (nivelacijske stope).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</si>
  <si>
    <t>Otvoreni ormar
Dimenzije ormara (širina x dubina x visina): 1200x550x2090 mm (tolerancija ± 3 mm)
Bez vrata (otvorenog tipa) sa minimalno 4 police podesive prema visini, nosivost po polici minimalno 30 kg.
Korpus ormara izrađeni su od iverala debljine 19 mm (kategorija emisije E1 ili jednakovrijedno: _________), svi rubovi korpusa obloženi ABS trakom debljine 0,5 mm.
Leđa ormara od MDF ploče minimalne debljine 4 mm obostrano oplemenjene folijom, umetnuta u korpus. 
Puno podnožje minimalne visine 110 mm sa sistemom niveliranja od metala (nivelacijske stope).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</si>
  <si>
    <t>Otvoreni ormar
Dimenzije ormara (širina x dubina x visina): 1500x550x2090 mm (tolerancija ± 3 mm)
Bez vrata (otvorenog tipa) sa minimalno 4 police podesive prema visini, nosivost po polici minimalno 30 kg.
Korpus ormara izrađeni su od iverala debljine 19 mm (kategorija emisije E1 ili jednakovrijedno: _________), svi rubovi korpusa obloženi ABS trakom debljine 0,5 mm.
Leđa ormara od MDF ploče minimalne debljine 4 mm obostrano oplemenjene folijom, umetnuta u korpus. 
Puno podnožje minimalne visine 110 mm sa sistemom niveliranja od metala (nivelacijske stope).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</si>
  <si>
    <t>Laboratorijski podpultni pomični ormarić 
Dimenzije (širina x dubina x visina):  600 mm x 550 mm  x 790 mm.  
Sastoji se od 1 punih zaokretnih vrata i 1 policom podesivom po visini, kapacitet police minimno 30 kg.
Korpus i vrata ormarića izrađeni su od iverala debljine 19 mm (kategorija emisije E1 ili jednakovrijedno: _________), svi rubovi korpusa obloženi ABS trakom debljine 0,5 mm, a vrata ABS trakom 2 mm.
Ručkice od aluminija. Mogućnost otvaranja vrata do 270 stupnjeva.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</si>
  <si>
    <t>Laboratorijski podpultni pomični ormarić 
Dimenzije (širina x dubina x visina):  600 mm x 550 mm  x 790 mm.  
Sastoji se od 3 ladice (prve dvije ladice visine 150 mm a donja ladica visine 350 mm) sa ublaživačima zatvaranja.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</si>
  <si>
    <t xml:space="preserve">Metalne police 5400x550x2090 mm
Dimenzije  (širina x dubina x visina): 5400x550x2090 mm (tolerancija ± 3 mm)
Bez vrata (otvorenog tipa) sa minimalno 4 police podesive prema visini, nosivost po polici minimalno 30 kg.
Korpus izrađen  od iverala debljine 19 mm (kategorija emisije E1 ili jednakovrijedno: _________), svi rubovi korpusa obloženi ABS trakom debljine 0,5 mm.
Leđa  od MDF ploče minimalne debljine 4 mm obostrano oplemenjene folijom, umetnuta u korpus. 
Puno podnožje minimalne visine 110 mm sa sistemom niveliranja od metala (nivelacijske stope).
U cijenu stavke obuhvatiti rad, spojni, pričvrsni i ovjesni materijal, kao i sav ostali potrebni materijal. Obračun po komadu kompletno ugrađenog regala dovedenog do pune funkcionalnosti.
Sukladan normi EN 16121:2017 ili jednakovrijedno: _________ i EN  16122:2012 ili jednakovrijedno: _________
</t>
  </si>
  <si>
    <t>Laboratorijski podpultni pomični ormarić 
Laboratorijski podpultni pomični ormarić 
Dimenzije (širina x dubina x visina):  600 mm x 550 mm  x 790 mm.  
Sastoji se od 1 punih zaokretnih vrata i 1 policom podesivom po visini, kapacitet police minimno 30 kg.
Korpus i vrata ormarića izrađeni su od iverala debljine 19 mm (kategorija emisije E1 ili jednakovrijedno: _________), svi rubovi korpusa obloženi ABS trakom debljine 0,5 mm, a vrata ABS trakom 2 mm.
Ručkice od aluminija. Mogućnost otvaranja vrata do 270 stupnjeva.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</si>
  <si>
    <t>Laboratorijski ormar
Dimenzije ormara (širina x dubina x visina): 1200x550x2090 mm (tolerancija ± 3 mm)
Sastoji se od 2 punih vrata sa minimalno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</si>
  <si>
    <t>Laboratorijski stol (konzola)
Dimenzije stola, uključujući i radnu plohu, (širina x dubina x visina):  2000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Dužinom cijelog stola kanal od PVC-a opremljen sa 4 x utičnice 230 V, 16 A.
Iznad stola police: 1 x Stup lijevo / desno za pribor, širine 1800 mm.
2 x polica za instrumente dim. 1800 mm x 300 mm u drvenoj/plastičnoj verziji
1 x lampa za LED radnu stanicu, 27 W - širine 1800 mm boja svjetla 4000K neutralno bijela: - prekidač za uključivanje / isključivanje, spojnica i utikač s priključkom za napajanje kabela: 220 - 240V / 50 - 60Hz.
U cijenu stavke obuhvatiti rad, spojni, pričvrsni i ovjesni materijal, kao i sav ostali potrebni materijal. Obračun po komadu kompletno ugrađenog stola dovedenog do pune funkcionalnosti.  
Stol sukladan normi HRN EN 13150:2001 ili jednakovrijedno: _________</t>
  </si>
  <si>
    <t>Dvokrilni ormar
Dimenzije ormara (širina x dubina x visina): 900x550x2090 mm (tolerancija ± 3 mm)
Sastoji se od 2 punih vrata sa minimalno 5 polica podesive prema visini, nosivost po polici minimalno 30 kg i 1 polica s držačem za odjeću - 900 mm.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</si>
  <si>
    <t>Podpultni ormarić
Dimenzije (širina x dubina x visina):  450 mm x 550 mm  x 790 mm.  
Sastoji se od 3 ladice (prve dvije ladice visine 150 mm a donja ladica visine 350 mm) sa ublaživačima zatvaranja i centralnim zaključavanjem.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</si>
  <si>
    <t>Laboratorijski stol (konzola)
Dimenzije stola, uključujući i radnu plohu, (širina x dubina x visina):  2200 mm x 900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Dužinom cijelog stola kanal od PVC-a opremljen sa 2 x utičnice 230 V, 16 A.
Iznad stola police: 1 x Stup lijevo / desno za pribor, širine 1800 mm.
2 x polica za instrumente dim. 1800 mm x 300 mm u drvenoj/plastičnoj verziji
1 x lampa za LED radnu stanicu, 27 W - širine 1800 mm boja svjetla 4000K neutralno bijela: - prekidač za uključivanje / isključivanje, spojnica i utikač s priključkom za napajanje kabela: 220 - 240V / 50 - 60Hz.
U cijenu stavke obuhvatiti rad, spojni, pričvrsni i ovjesni materijal, kao i sav ostali potrebni materijal. Obračun po komadu kompletno ugrađenog stola dovedenog do pune funkcionalnosti.  
Stol sukladan normi HRN EN 13150:2001 ili jednakovrijedno: _________</t>
  </si>
  <si>
    <t>Laboratorijski podpultni pomični ormarić 
Dimenzije (širina x dubina x visina):  900 mm x 550 mm  x 790 mm.  
Sastoji se od 3 ladice (prve dvije ladice visine 150 mm a donja ladica visine 350 mm) sa ublaživačima zatvaranja i centralnim zaključavanjem.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</si>
  <si>
    <t>Laboratorijski ormar
Dimenzije ormara (širina x dubina x visina): 900x550x2090 mm (tolerancija ± 3 mm)
Sastoji se od 2 punih vrata sa minimalno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</si>
  <si>
    <t xml:space="preserve">Kameni stol
Dimenzije stola, uključujući i radnu plohu, (širina x dubina x visina):  900 mm x 750 mm x 900 mm; stol za smještaj analitičke vage, otporan na vibracije.
Nosiva konstrukcija izrađena je iz čeličnih profila, koja osigurava nosivost 200 kg/m².
Radna površina: tehnička keramika kao kemijski i termički inertan materijal otporan na kemikalije (kiseline, lužine, otapala) ispitana sukladno normama  EN ISO 10545-13 ili jednakovrijedno: _________, EN ISO 10545-14 ili jednakovrijedno: _________, termički stabilna, negoriva sukladno  EN 13501-1 ili jednakovrijedno: _________, debljine 20 mm.
Stranice stola izrađene su od iverala debljine 19 mm, svi rubovi korpusa obloženi ABS trakom debljine 0,5 mm, ploča ABS traka 2 mm. 
Ploča za odlaganje vage: mramor
U cijenu stavke obuhvatiti rad, spojni, pričvrsni i ovjesni materijal, kao i sav ostali potrebni materijal. Obračun po komadu kompletno ugrađenog stola dovedenog do pune funkcionalnosti.
</t>
  </si>
  <si>
    <t>Laboratorijski stol
Dimenzije stola, uključujući i radnu plohu (širina x dubina x visina):  4000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Nosiva konstrukcija radne ploče su fiksni podpultni ormarići: 3 x podpultni ormarić širine 900 mm sa 2 zakoretna puna vrata s jednom policom podesivom po visini, minimalna nosivost po polici 30 kg; 2 x podpultni ormarić širine 600 mm sa 1 zakoretnim punim vratima s jednom policom podesivom po visini, minimalna nosivost po polici 30 kg;
Puno podnožje minimalne visine 110 mm sa sistemom niveliranja od metala (nivelacijske stope).
Mogućnost otvaranja vrata do 270 stupnjeva. 
Korpus ,vrata i prednjica ladice podpultnog ormarića izrađeni su od iverala debljine 19 mm (kategorija emisije E1 ili jednakovrijedno: _________), svi rubovi korpusa obloženi ABS trakom debljine 0,5 mm, a vrata i prednjica ladice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stola dovedenog do pune funkcionalnosti.  
Stol sukladan normi HRN EN 13150:2001 ili jednakovrijedno: _________</t>
  </si>
  <si>
    <t>Laboratorijski stol
Dimenzije stola, uključujući i radnu plohu (širina x dubina x visina):  2000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Nosiva konstrukcija radne ploče su fiksni podpultni ormarići: 2 x podpultni ormarić širine 900 mm sa 2 zakoretna puna vrata s jednom policom podesivom po visini, minimalna nosivost po polici 30 kg.
Puno podnožje minimalne visine 110 mm sa sistemom niveliranja od metala (nivelacijske stope). Mogućnost otvaranja vrata do 270 stupnjeva. 
Korpus ,vrata i prednjica ladice podpultnog ormarića izrađeni su od iverala debljine 19 mm (kategorija emisije E1 ili jednakovrijedno: _________), svi rubovi korpusa obloženi ABS trakom debljine 0,5 mm, a vrata i prednjica ladice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stola dovedenog do pune funkcionalnosti.  
Stol sukladan normi HRN EN 13150:2001 ili jednakovrijedno: _________</t>
  </si>
  <si>
    <r>
      <rPr>
        <b/>
        <sz val="11"/>
        <color theme="1"/>
        <rFont val="Calibri"/>
        <family val="2"/>
      </rPr>
      <t>Laboratorijski ormar s punim vratima</t>
    </r>
    <r>
      <rPr>
        <sz val="11"/>
        <color theme="1"/>
        <rFont val="Calibri"/>
        <family val="2"/>
      </rPr>
      <t xml:space="preserve">
Dimenzije (širina x dubina x visina): 900x550x2090 mm (tolerancija ± 3 mm)
Sastoji se od 2 x punih vrata s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r>
  </si>
  <si>
    <r>
      <rPr>
        <b/>
        <sz val="11"/>
        <rFont val="Calibri"/>
        <family val="2"/>
      </rPr>
      <t>Arhivske police (stalaže) 860 x 400 x 2030 mm</t>
    </r>
    <r>
      <rPr>
        <sz val="11"/>
        <rFont val="Calibri"/>
        <family val="2"/>
      </rPr>
      <t xml:space="preserve">
Dimenzije (širina x dubina x visina): 860 x 400 x 2030 mm.
Metalni regal s 5 polica podesivim po visini bez upotrebe alata, minimalne nosivisti po polici 120 kg. Stranica regala se sastoji od čeličnih stupova omega presjeka dim. 30 x 50 mm, obostrano perforiranih s korakom od 35 mm te poprečnih prečki i ukruta koje osiguravaju stabilnost i krutost stranica. Stupovi su izrađeni od savijenog čeličnog lima debljine minimalno 1,5 mm bez oštrih rubova, na dnu imaju pločicu protiv usijecanja u podlogu i na vrhu pokrovnu kapicu.
Police su izrađene od čeličnog lima min debljne 0,8 mm, s trostruko savijenim rubovima za zaštitu od ozljeđivanja i s 2 ojačanja. 
Mogućnost mijenjanja razmaka između polica bez upotrebe alata. 
Police regala su izvedene u ravnini sa stranicama (stupovima) čime se osigurava puna korisna dubina regala. Ukupna dubina regala ne smije biti veća od dubine police koja se traži. Svijetli otvor mora biti minimalne širine kao nazivna dimenzija police koja se traži.
Regal se sastavlja i montira bez upotrebe alata i vijaka.
Površinski su zaštićeni bojom sušenom na visokim temperaturama (plastifikacijom) u svijetlo sivu boju RAL 7035. 
Dozvoljena odstupanja svih dimenzija koje nisu posebno definirane iznose +/-2%.                                                                    
U cijenu stavke obuhvatiti sav rad, sav spojni, pričvrsni i ovjesni materijal, kao i sav ostali potrebni materijal.
Obračun po komadu kompletno ugrađenog regala dovedenog do pune funkcionalnosti.
Regal mora bit sukladan normi HRN EN 16121:2017 ili jednakovrijedno: _________
</t>
    </r>
  </si>
  <si>
    <r>
      <rPr>
        <b/>
        <sz val="11"/>
        <rFont val="Calibri"/>
        <family val="2"/>
      </rPr>
      <t>Arhivske police (stalaže) 1260 x 700 x 2520 mm</t>
    </r>
    <r>
      <rPr>
        <sz val="11"/>
        <rFont val="Calibri"/>
        <family val="2"/>
      </rPr>
      <t xml:space="preserve">
Dimenzije (širina x dubina x visina): 1260 x 700 x 2520 mm.
Metalni regal s 7 polica podesivim po visini bez upotrebe alata, minimalne nosivisti po polici 130 kg. Stranica regala se sastoji od čeličnih stupova omega presjeka dim. 30 x 50 mm, obostrano perforiranih s korakom od 35 mm te poprečnih prečki i ukruta koje osiguravaju stabilnost i krutost stranica. Stupovi su izrađeni od savijenog čeličnog lima debljine minimalno 1,5 mm bez oštrih rubova, na dnu imaju pločicu protiv usijecanja u podlogu i na vrhu pokrovnu kapicu.
Police su izrađene od čeličnog lima min debljne 0,8 mm, s trostruko savijenim rubovima za zaštitu od ozljeđivanja i s 2 ojačanja. 
Mogućnost mijenjanja razmaka između polica bez upotrebe alata. 
Police regala su izvedene u ravnini sa stranicama (stupovima) čime se osigurava puna korisna dubina regala. Ukupna dubina regala ne smije biti veća od dubine police koja se traži. Svijetli otvor mora biti minimalne širine kao nazivna dimenzija police koja se traži.
Regal se sastavlja i montira bez upotrebe alata i vijaka.
Površinski su zaštićeni bojom sušenom na visokim temperaturama (plastifikacijom) u svijetlo sivu boju RAL 7035. 
Dozvoljena odstupanja svih dimenzija koje nisu posebno definirane iznose +/-2%.                                                                    
U cijenu stavke obuhvatiti sav rad, sav spojni, pričvrsni i ovjesni materijal, kao i sav ostali potrebni materijal.
Obračun po komadu kompletno ugrađenog regala dovedenog do pune funkcionalnosti.
Regal mora bit sukladan normi HRN EN 16121:2017 ili jednakovrijedno: _________</t>
    </r>
  </si>
  <si>
    <r>
      <rPr>
        <b/>
        <sz val="11"/>
        <color theme="1"/>
        <rFont val="Calibri"/>
        <family val="2"/>
      </rPr>
      <t>Arhivske police (stalaže) 1260 x 400 x 2520 mm</t>
    </r>
    <r>
      <rPr>
        <sz val="11"/>
        <color theme="1"/>
        <rFont val="Calibri"/>
        <family val="2"/>
      </rPr>
      <t xml:space="preserve">
Dimenzije (širina x dubina x visina): 1260 x 400 x 2520 mm.
Metalni regal s 7 polica podesivim po visini bez upotrebe alata, minimalne nosivisti po polici 85 kg. Stranica regala se sastoji od čeličnih stupova omega presjeka dim. 30 x 50 mm, obostrano perforiranih s korakom od 35 mm te poprečnih prečki i ukruta koje osiguravaju stabilnost i krutost stranica. Stupovi su izrađeni od savijenog čeličnog lima debljine minimalno 1,5 mm bez oštrih rubova, na dnu imaju pločicu protiv usijecanja u podlogu i na vrhu pokrovnu kapicu.
Police su izrađene od čeličnog lima min debljne 0,8 mm, s trostruko savijenim rubovima za zaštitu od ozljeđivanja i s 2 ojačanja. 
Mogućnost mijenjanja razmaka između polica bez upotrebe alata. 
Police regala su izvedene u ravnini sa stranicama (stupovima) čime se osigurava puna korisna dubina regala. Ukupna dubina regala ne smije biti veća od dubine police koja se traži. Svijetli otvor mora biti minimalne širine kao nazivna dimenzija police koja se traži.
Regal se sastavlja i montira bez upotrebe alata i vijaka.
Površinski su zaštićeni bojom sušenom na visokim temperaturama (plastifikacijom) u svijetlo sivu boju RAL 7035. 
Dozvoljena odstupanja svih dimenzija koje nisu posebno definirane iznose +/-2%.                                                                    
U cijenu stavke obuhvatiti sav rad, sav spojni, pričvrsni i ovjesni materijal, kao i sav ostali potrebni materijal.
Obračun po komadu kompletno ugrađenog regala dovedenog do pune funkcionalnosti.
Regal mora bit sukladan normi HRN EN 16121:2017 ili jednakovrijedno: _________</t>
    </r>
  </si>
  <si>
    <r>
      <rPr>
        <b/>
        <sz val="11"/>
        <color theme="1"/>
        <rFont val="Calibri"/>
        <family val="2"/>
      </rPr>
      <t>Laboratorijski stol</t>
    </r>
    <r>
      <rPr>
        <sz val="11"/>
        <color theme="1"/>
        <rFont val="Calibri"/>
        <family val="2"/>
      </rPr>
      <t xml:space="preserve">
Dimenzije stola, uključujući i radnu plohu, (širina x dubina x visina): 3000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</si>
  <si>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color theme="1"/>
        <rFont val="Calibri"/>
        <family val="2"/>
      </rPr>
      <t xml:space="preserve">Laboratorijski podpultni pomični ormarić </t>
    </r>
    <r>
      <rPr>
        <sz val="11"/>
        <color theme="1"/>
        <rFont val="Calibri"/>
        <family val="2"/>
      </rPr>
      <t xml:space="preserve">
Dimenzije (širina x dubina x visina):  600 mm x 550 mm  x 790 mm.  
Sastoji se od 1 puna vrata s jednom policom podesivom po visini. 
Korpus i vrata ormarića izrađeni su od iverala debljine 19 mm (kategorija emisije E1 ili jednakovrijedno: _________), svi rubovi korpusa obloženi ABS trakom debljine 0,5 mm, a vrata ABS trakom 2 mm.
Ručkice od aluminija.
Ormarić je opremljen sa 4 kotačića, sa mogućnošću blokade 2 kotačića.
Mogućnost otvaranja vrata do 270 stupnjeva. 
Obračun po komadu kompletno izrađenog podpultnog pomičnog ormarića dovedenog do pune funkcionalnosti.
Ormar sukladan normi EN 16121:2017 ili jednakovrijedno: _________ i EN  16122:2012 ili jednakovrijedno: _________.</t>
    </r>
  </si>
  <si>
    <r>
      <rPr>
        <b/>
        <sz val="11"/>
        <color theme="1"/>
        <rFont val="Calibri"/>
        <family val="2"/>
      </rPr>
      <t xml:space="preserve">Laboratorijski podpultni pomični ormarić </t>
    </r>
    <r>
      <rPr>
        <sz val="11"/>
        <color theme="1"/>
        <rFont val="Calibri"/>
        <family val="2"/>
      </rPr>
      <t xml:space="preserve">
Dimenzije (širina x dubina x visina): 600 mm x 550 mm  x 790 mm.                               
Sastoji se od 3 ladice s ublaživačima zatvaranja. 
Korpus i prednjica ladice izrađeni su od iverala debljine 19 mm (kategorija emisije E1 ili jednakovrijedno: _________), svi rubovi korpusa obloženi ABS trakom debljine 0,5 mm, a prednjice ladica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r>
  </si>
  <si>
    <r>
      <rPr>
        <b/>
        <sz val="11"/>
        <color theme="1"/>
        <rFont val="Calibri"/>
        <family val="2"/>
      </rPr>
      <t>Laboratorijski polipropilenski sudoper sa podpultnim elementom</t>
    </r>
    <r>
      <rPr>
        <sz val="11"/>
        <color theme="1"/>
        <rFont val="Calibri"/>
        <family val="2"/>
      </rPr>
      <t xml:space="preserve">
Dimenzije sudopera  (širina x dubina x visina): 900 mm x 750 mm  x 900 mm.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Jednostruka ispiralica za oči na izvlačenje s fleksibilnom cijevi , laboratorijska slavina za toplu/hladnu vodu. 
Sastoji se od dvoja zaokretna vrata.
Mogućnost otvaranja vrata do 270 stupnjeva.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sudopera dovedenog do pune funkcionalnosti.        
</t>
    </r>
  </si>
  <si>
    <r>
      <rPr>
        <b/>
        <sz val="11"/>
        <color theme="1"/>
        <rFont val="Calibri"/>
        <family val="2"/>
      </rPr>
      <t>Laboratorijski stol sa dvostrukim koritom</t>
    </r>
    <r>
      <rPr>
        <sz val="11"/>
        <color theme="1"/>
        <rFont val="Calibri"/>
        <family val="2"/>
      </rPr>
      <t xml:space="preserve">
Dimenzije sudopera  (širina x dubina x visina): 1800 mm x 750 mm  x 900 mm. 
Radna površina: tehnička keramika kao kemijski i termički inertan materijal otporan na kemikalije (kiseline, lužine, otapala) ispitana sukladno normama  EN ISO 10545-13 ili jednakovrijedno: _________, EN ISO 10545-14 ili jednakovrijedno: _________, termički stabilna, negoriva sukladno  EN 13501-1 ili jednakovrijedno: _________, debljine 26 mm sa uzdignutim rubom 33 mm.                                                                                                                         2 x korito/sudoper, dimenzije korita (ŠxDxV) minimalno:  500 x 400 x 250 mm (tolerancija ± 3 mm)
2 x laboratorijska slavina za toplu/hladnu vodu.
Sastoji se od 2 podpultna fiksna ormarić sa 2 puna zaokretna vrata, širine 900 mm, dubine 550 mm.
Mogućnost otvaranja vrata do 270 stupnjeva. Puno podnožje minimalne visine 110 mm sa sistemom niveliranja od metala (nivelacijske stope).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sudopera dovedenog do pune funkcionalnosti.  </t>
    </r>
  </si>
  <si>
    <r>
      <rPr>
        <b/>
        <sz val="11"/>
        <color theme="1"/>
        <rFont val="Calibri"/>
        <family val="2"/>
      </rPr>
      <t>Laboratorijski stol sa koritom</t>
    </r>
    <r>
      <rPr>
        <sz val="11"/>
        <color theme="1"/>
        <rFont val="Calibri"/>
        <family val="2"/>
      </rPr>
      <t xml:space="preserve">
Dimenzije sudopera  (širina x dubina x visina): 900 mm x 750 mm  x 900 mm. 
Radna površina: tehnička keramika kao kemijski i termički inertan materijal otporan na kemikalije (kiseline, lužine, otapala) ispitana sukladno normama  EN ISO 10545-13 ili jednakovrijedno: _________, EN ISO 10545-14 ili jednakovrijedno: _________, termički stabilna, negoriva sukladno  EN 13501-1 ili jednakovrijedno: _________, debljine 26 mm sa uzdignutim rubom 33 mm.                                                                                                                         1 x korito/sudoper, dimenzije korita (ŠxDxV) minimalno:  500 x 400 x 250 mm (tolerancija ± 3 mm)
1 x laboratorijska slavina za toplu/hladnu vodu.
Sastoji se od 1 podpultnog fiksnog ormarić sa 2 puna zaokretna vrata, širine 900 mm, dubine 550 mm.
Mogućnost otvaranja vrata do 270 stupnjeva. Puno podnožje minimalne visine 110 mm sa sistemom niveliranja od metala (nivelacijske stope).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sudopera dovedenog do pune funkcionalnosti. </t>
    </r>
  </si>
  <si>
    <r>
      <rPr>
        <b/>
        <sz val="11"/>
        <color theme="1"/>
        <rFont val="Calibri"/>
        <family val="2"/>
      </rPr>
      <t>Metalni regal 5180 x 800 x 2520 mm</t>
    </r>
    <r>
      <rPr>
        <sz val="11"/>
        <color theme="1"/>
        <rFont val="Calibri"/>
        <family val="2"/>
      </rPr>
      <t xml:space="preserve">
Dimenzije (širina x dubina x visina): 5180 x 800 x 2520 mm.
Metalni regal s 10 polica podesivim po visini bez upotrebe alata minimalne nosivisti po polici 160 kg. Stranica regala se sastoji od čeličnih stupova omega presjeka dim. 30 x 50 mm, obostrano perforiranih s korakom od 35 mm te poprečnih prečki i ukruta koje osiguravaju stabilnost i krutost stranica. Stupovi su izrađeni od savijenog čeličnog lima debljine minimalno 1,5 mm bez oštrih rubova, na dnu imaju pločicu protiv usijecanja u podlogu i na vrhu pokrovnu kapicu.
Police su izrađene od čeličnog lima min debljne 0,8 mm, s trostruko savijenim rubovima za zaštitu od ozljeđivanja i s 2 ojačanja. 
Mogućnost mijenjanja razmaka između polica bez upotrebe alata. 
Police regala su izvedene u ravnini sa stranicama (stupovima) čime se osigurava puna korisna dubina regala. Ukupna dubina regala ne smije biti veća od dubine police koja se traži. Svijetli otvor mora biti minimalne širine kao nazivna dimenzija police koja se traži.
Regal se sastavlja i montira bez upotrebe alata i vijaka.
Površinski su zaštićeni bojom sušenom na visokim temperaturama (plastifikacijom) u svijetlo sivu boju RAL 7035. 
Dozvoljena odstupanja svih dimenzija koje nisu posebno definirane iznose +/-2%.                                                                    
U cijenu stavke obuhvatiti sav rad, sav spojni, pričvrsni i ovjesni materijal, kao i sav ostali potrebni materijal.
Obračun po komadu kompletno ugrađenog regala dovedenog do pune funkcionalnosti.
Regal mora bit sukladan normi HRN EN 16121:2017 ili jednakovrijedno: _________</t>
    </r>
  </si>
  <si>
    <r>
      <rPr>
        <b/>
        <sz val="11"/>
        <color theme="1"/>
        <rFont val="Calibri"/>
        <family val="2"/>
      </rPr>
      <t>Laboratorijski stol s metalnom konstrukcijom</t>
    </r>
    <r>
      <rPr>
        <sz val="11"/>
        <color theme="1"/>
        <rFont val="Calibri"/>
        <family val="2"/>
      </rPr>
      <t xml:space="preserve">
Dimenzije stola, uključujući i radnu plohu sa sudoperom, (širina x dubina x visina):  3600 mm x 750 mm x 900 mm; Radna ploča širine 2700 mm x dubine 750 mm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 izrađena je od čeličnih cijevi min. presjeka 60x25x2 mm, plastificirana epoxy prahom sa uključenim  nivelacijskim stopicam sa plastičnim kućište s čeličnim prijenosom ("spindle"). 
Dimenzija polipropilenskog sudoper sa podpultnim elementom s dvojim vratima  (širina x dubina x visina): 900 mm x 750 mm  x 900 mm.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Jednostruka ispiralica za oči na izvlačenje s fleksibilnom cijevi , laboratorijska slavina za toplu/hladnu vodu. 
Sastoji se od dvoja zaokretna vrata.
Mogućnost otvaranja vrata do 270 stupnjeva. 
Korpus i vrata podpultnog ormarića izrađeni su od iverala debljine 19 mm (kategorija emisije E1 ili jednakovrijedno: _________), svi rubovi korpusa obloženi ABS trakom debljine 0,5 mm, a vrata ABS trakom 2 mm.
Leđa ormarića od MDF ploče minimalne debljine 4 mm obostrano oplemenjene folijom, umetnuta u korpus. Ručkice od aluminija.
 U cijenu stavke obuhvatiti rad, spojni, pričvrsni i ovjesni materijal, kao i sav ostali potrebni materijal. Obračun po komadu kompletno ugrađenog stola dovedenog do pune funkcionalnosti.  
Stol sukladan normi HRN EN 13150:2001 ili jednakovrijedno: _________.</t>
    </r>
  </si>
  <si>
    <r>
      <rPr>
        <b/>
        <sz val="11"/>
        <color theme="1"/>
        <rFont val="Calibri"/>
        <family val="2"/>
      </rPr>
      <t>Laboratorijski stol s metalnom konstrukcijom</t>
    </r>
    <r>
      <rPr>
        <sz val="11"/>
        <color theme="1"/>
        <rFont val="Calibri"/>
        <family val="2"/>
      </rPr>
      <t xml:space="preserve">
Dimenzije stola, uključujući i radnu plohu sa sudoperom, (širina x dubina x visina):  3000 mm x 750 mm x 900 mm; Radna ploča širine 2100 mm x dubine 750 mm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 izrađena je od čeličnih cijevi min. presjeka 60x25x2 mm, plastificirana epoxy prahom sa uključenim  nivelacijskim stopicam sa plastičnim kućište s čeličnim prijenosom ("spindle"). 
Dimenzija polipropilenskog sudoper sa podpultnim elementom s dvojim vratima  (širina x dubina x visina): 900 mm x 750 mm  x 900 mm.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Jednostruka ispiralica za oči na izvlačenje s fleksibilnom cijevi , laboratorijska slavina za toplu/hladnu vodu. 
Sastoji se od dvoja zaokretna vrata.
Mogućnost otvaranja vrata do 270 stupnjeva. 
Korpus i vrata podpultnog ormarića izrađeni su od iverala debljine 19 mm (kategorija emisije E1 ili jednakovrijedno: _________), svi rubovi korpusa obloženi ABS trakom debljine 0,5 mm, a vrata ABS trakom 2 mm.
Leđa ormarića od MDF ploče minimalne debljine 4 mm obostrano oplemenjene folijom, umetnuta u korpus. Ručkice od aluminija.
 U cijenu stavke obuhvatiti rad, spojni, pričvrsni i ovjesni materijal, kao i sav ostali potrebni materijal. Obračun po komadu kompletno ugrađenog stola dovedenog do pune funkcionalnosti.  
Stol sukladan normi HRN EN 13150:2001 ili jednakovrijedno: _________</t>
    </r>
  </si>
  <si>
    <r>
      <rPr>
        <b/>
        <sz val="11"/>
        <color theme="1"/>
        <rFont val="Calibri"/>
        <family val="2"/>
      </rPr>
      <t>Laboratorijski stol s metalnom konstrukcijom</t>
    </r>
    <r>
      <rPr>
        <sz val="11"/>
        <color theme="1"/>
        <rFont val="Calibri"/>
        <family val="2"/>
      </rPr>
      <t xml:space="preserve">
Dimenzije stola, uključujući i radnu plohu sa sudoperom, (širina x dubina x visina):  2700 mm x 750 mm x 900 mm; Radna ploča širine 1800 mm x dubine 750 mm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 izrađena je od čeličnih cijevi min. presjeka 60x25x2 mm, plastificirana epoxy prahom sa uključenim  nivelacijskim stopicam sa plastičnim kućište s čeličnim prijenosom ("spindle"). 
Dimenzija polipropilenskog sudoper sa podpultnim elementom s dvojim vratima  (širina x dubina x visina): 900 mm x 750 mm  x 900 mm.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1 x .Jednostruka ispiralica za oči na izvlačenje s fleksibilnom cijevi 
1 x  laboratorijska slavina za toplu/hladnu vodu. 
Sastoji se od dvoja zaokretna vrata.
Mogućnost otvaranja vrata do 270 stupnjeva. 
Korpus i vrata podpultnog ormarića izrađeni su od iverala debljine 19 mm (kategorija emisije E1 ili jednakovrijedno: _________), svi rubovi korpusa obloženi ABS trakom debljine 0,5 mm, a vrata ABS trakom 2 mm.
Leđa ormarića od MDF ploče minimalne debljine 4 mm obostrano oplemenjene folijom, umetnuta u korpus. Ručkice od aluminija.
 U cijenu stavke obuhvatiti rad, spojni, pričvrsni i ovjesni materijal, kao i sav ostali potrebni materijal. Obračun po komadu kompletno ugrađenog stola dovedenog do pune funkcionalnosti.  
Stol sukladan normi HRN EN 13150:2001 ili jednakovrijedno: _________
</t>
    </r>
  </si>
  <si>
    <r>
      <rPr>
        <b/>
        <sz val="11"/>
        <color theme="1"/>
        <rFont val="Calibri"/>
        <family val="2"/>
      </rPr>
      <t>Laboratorijski stol s metalnom konstrukcijom</t>
    </r>
    <r>
      <rPr>
        <sz val="11"/>
        <color theme="1"/>
        <rFont val="Calibri"/>
        <family val="2"/>
      </rPr>
      <t xml:space="preserve">
Dimenzije stola, uključujući i radnu plohu (širina x dubina x visina):  1200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</si>
  <si>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rPr>
      <t>Laboratorijski stol s podpultnim ormarićima</t>
    </r>
    <r>
      <rPr>
        <sz val="11"/>
        <rFont val="Calibri"/>
        <family val="2"/>
      </rPr>
      <t xml:space="preserve">
Dimenzije stola, uključujući i radnu plohu sa sudoperom, (širina x dubina x visina):  3300 mm x 750 mm  x 900/1790 mm; sastoji se od nosive konstrukcije, radne ploče s ugrađenim koritom, nadgradnje s policama podesivim po visini, energetskim mostom i instalacijama.
Nosiva konstrukcija izrađena je iz čeličnih profila (" H - okvir "), izrađenih od čeličnih cijevi min. presjeka 60x25x2 mm, plastificirana epoksi prahom sa uključenim nivelacijskim stopicam sa plastičnim kućište s čeličnim prijenosom ("spindle"). Konstrukcija je sačinjena od bočnih okvira povezani dužinskim spojnim elementima, kojima se postiže zahtjevana nosivost i čvrstoća. Nosivost stola 200 kg/m² ili više.
Radna ploča širine 2400 mm x dubine 674 mm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Instalacije: + 1x mini korito za odljev (PP) dimenzije  290x102x168 mm, stolna montaža ; + 1x hladna voda; + 1x plin; + 1x vacuum ; + 6x utičnica 230V, 16A;                                                                                                                                                                                                                                              
S jedne strane dva reda polica za reagense od stakla po cijeloj širini nadogradnje. 
Dimenzija polipropilenskog sudoper sa podpultnim elementom s dvojim vratima  (širina x dubina x visina): 900 mm x 672 mm  x 900 mm.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1 x .Jednostruka ispiralica za oči na izvlačenje s fleksibilnom cijevi ,
1 x laboratorijska slavina za toplu/hladnu vodu. 
Sastoji se od dvoja zaokretna vrata.
Mogućnost otvaranja vrata do 270 stupnjeva. 
Korpus i vrata podpultnog ormarića izrađeni su od iverala debljine 19 mm (kategorija emisije E1 ili jednakovrijedno: _________), svi rubovi korpusa obloženi ABS trakom debljine 0,5 mm, a vrata ABS trakom 2 mm.
Leđa ormarića od MDF ploče minimalne debljine 4 mm obostrano oplemenjene folijom, umetnuta u korpus. Ručkice od aluminija.
 U cijenu stavke obuhvatiti rad, spojni, pričvrsni i ovjesni materijal, kao i sav ostali potrebni materijal. Obračun po komadu kompletno ugrađenog stola dovedenog do pune funkcionalnosti.  
Stol sukladan normi HRN EN 13150:2001 ili jednakovrijedno: _________
</t>
    </r>
  </si>
  <si>
    <r>
      <rPr>
        <b/>
        <sz val="11"/>
        <color theme="1"/>
        <rFont val="Calibri"/>
        <family val="2"/>
      </rPr>
      <t>Laboratorijski ormar</t>
    </r>
    <r>
      <rPr>
        <sz val="11"/>
        <color theme="1"/>
        <rFont val="Calibri"/>
        <family val="2"/>
      </rPr>
      <t xml:space="preserve">
Dimenzije (širina x dubina x visina): 900x550x2090 mm (tolerancija ± 3 mm)
Sastoji se od 2 x punih vrata s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r>
  </si>
  <si>
    <r>
      <rPr>
        <b/>
        <sz val="11"/>
        <color theme="1"/>
        <rFont val="Calibri"/>
        <family val="2"/>
      </rPr>
      <t>Podpultni ormarić</t>
    </r>
    <r>
      <rPr>
        <sz val="11"/>
        <color theme="1"/>
        <rFont val="Calibri"/>
        <family val="2"/>
      </rPr>
      <t xml:space="preserve">
Dimenzije (širina x dubina x visina):  600 mm x 550 mm  x 790 mm.  
Sastoji se od 1 puna vrata s jednom policom podesivom po visini i 1 ladice s ublaživačima zatvaranja.  
Korpus, vrata i prednjica ladice ormarića izrađeni su od iverala debljine 19 mm (kategorija emisije E1 ili jednakovrijedno: _________), svi rubovi korpusa obloženi ABS trakom debljine 0,5 mm, a vrata i prednjica ladice ABS trakom 2 mm.
Ručkice od aluminija.
Ormarić je opremljen sa 4 kotačića, sa mogućnošću blokade 2 kotačića.
Mogućnost otvaranja vrata do 270 stupnjeva. 
Obračun po komadu kompletno izrađenog podpultnog pomičnog ormarića dovedenog do pune funkcionalnosti.
Ormar sukladan normi EN 16121:2017 ili jednakovrijedno: _________ i EN  16122:2012 ili jednakovrijedno: _________</t>
    </r>
  </si>
  <si>
    <r>
      <rPr>
        <b/>
        <sz val="11"/>
        <rFont val="Calibri"/>
        <family val="2"/>
      </rPr>
      <t>Laboratorijski stol</t>
    </r>
    <r>
      <rPr>
        <sz val="11"/>
        <rFont val="Calibri"/>
        <family val="2"/>
      </rPr>
      <t xml:space="preserve">
Dimenzije stola, uključujući i radnu plohu, (širina x dubina x visina):  1700 mm x 600 mm x 750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</si>
  <si>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rPr>
      <t xml:space="preserve">Laboratorijski stol sa nadogradnjom i policama za reagense </t>
    </r>
    <r>
      <rPr>
        <sz val="11"/>
        <rFont val="Calibri"/>
        <family val="2"/>
      </rPr>
      <t xml:space="preserve">
Dimenzije stola, uključujući i radnu plohu, (širina x dubina x visina):  2600 mm x 600 mm x 750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Desno fiksni podpultni element - ormarić dimenzije širine 900 mm sa dvoja zaokretna vrata s jednom policom podesivom prema visini.
Korpus i vrata podpultnog ormarića izrađeni su od iverala debljine 19 mm (kategorija emisije E1 ili jednakovrijedno: _________), svi rubovi korpusa obloženi ABS trakom debljine 0,5 mm, a vrata ABS trakom 2 mm.
Leđa ormarića od MDF ploče minimalne debljine 4 mm obostrano oplemenjene folijom, umetnuta u korpus.
Puno podnožje minimalne visine 110 mm sa sistemom niveliranja od metala (nivelacijske stope). Ručkice od aluminija.
Mogućnost otvaranja vrata do 270 stupnjeva. 
2 x zidna šina - duljine 1000 mm od čeličnog profila u obliku slova U s okomitim prorezima za vješanje nosača, uklj. materijal za fiksiranje.
4 x nosač - 270 mm (nosivost 500 N/par) od čelika, profil u obliku slova U, za vješanje u zidne šine.
 2 x  polica duljine 1,5 m - OSB ploča obložena melaminom dubine 300 mm. Debljine minimalno 19 mm, s PP rubom od 3 mm.
U cijenu stavke obuhvatiti rad, spojni, pričvrsni i ovjesni materijal, kao i sav ostali potrebni materijal. Obračun po komadu kompletno ugrađenog stola dovedenog do pune funkcionalnosti.  
Stol sukladan normi HRN EN 13150:2001 ili jednakovrijedno: _________</t>
    </r>
  </si>
  <si>
    <r>
      <rPr>
        <b/>
        <sz val="11"/>
        <color theme="1"/>
        <rFont val="Calibri"/>
        <family val="2"/>
      </rPr>
      <t>Laboratorijski ormar - vitrina</t>
    </r>
    <r>
      <rPr>
        <sz val="11"/>
        <color theme="1"/>
        <rFont val="Calibri"/>
        <family val="2"/>
      </rPr>
      <t xml:space="preserve">
Dimenzije (širina x dubina x visina): 1200x550x2090 mm (tolerancija ± 3 mm)
Sastoji se od 2 x zaokretna staklena vrata s 5 polica podesive prema visini, nosivost po polici minimalno 30 kg.  
Korpus ormara izrađen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
</t>
    </r>
  </si>
  <si>
    <r>
      <rPr>
        <b/>
        <sz val="11"/>
        <color theme="1"/>
        <rFont val="Calibri"/>
        <family val="2"/>
      </rPr>
      <t xml:space="preserve">Laboratorijski stol </t>
    </r>
    <r>
      <rPr>
        <sz val="11"/>
        <color theme="1"/>
        <rFont val="Calibri"/>
        <family val="2"/>
      </rPr>
      <t xml:space="preserve">
Dimenzije stola, uključujući i radnu plohu, (širina x dubina x visina): 3000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
</t>
    </r>
  </si>
  <si>
    <r>
      <rPr>
        <b/>
        <sz val="11"/>
        <color theme="1"/>
        <rFont val="Calibri"/>
        <family val="2"/>
      </rPr>
      <t xml:space="preserve">Laboratorijski stol sa metalnom konstrukcijom </t>
    </r>
    <r>
      <rPr>
        <sz val="11"/>
        <color theme="1"/>
        <rFont val="Calibri"/>
        <family val="2"/>
      </rPr>
      <t xml:space="preserve">
Dimenzije stola, uključujući i radnu plohu, (širina x dubina x visina): 700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
</t>
    </r>
  </si>
  <si>
    <r>
      <rPr>
        <b/>
        <sz val="11"/>
        <color theme="1"/>
        <rFont val="Calibri"/>
        <family val="2"/>
      </rPr>
      <t>Laboratorijski ormar vitrina</t>
    </r>
    <r>
      <rPr>
        <sz val="11"/>
        <color theme="1"/>
        <rFont val="Calibri"/>
        <family val="2"/>
      </rPr>
      <t xml:space="preserve">
Dimenzije (širina x dubina x visina): 1200x550x2090 mm (tolerancija ± 3 mm)
Sastoji se od 2 x zaokretna staklena vrata s 5 polica podesive prema visini, nosivost po polici minimalno 30 kg.  
Korpus ormara izrađen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
</t>
    </r>
  </si>
  <si>
    <r>
      <rPr>
        <b/>
        <sz val="11"/>
        <rFont val="Calibri"/>
        <family val="2"/>
      </rPr>
      <t>Laboratorijski sudoper od polipropilena, jedno korito 485x385x250 mm</t>
    </r>
    <r>
      <rPr>
        <sz val="11"/>
        <rFont val="Calibri"/>
        <family val="2"/>
      </rPr>
      <t xml:space="preserve">
Dimenzije sudopera sa jednim koritom (širina x dubina x visina): 900 mm x 750 mm  x 900 mm.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Jednostruka ispiralica za oči na izvlačenje s fleksibilnom cijevi , laboratorijska slavina za toplu/hladnu vodu. 
Sastoji se od dvoja zaokretna vrata.
Mogućnost otvaranja vrata do 270 stupnjeva.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sudopera dovedenog do pune funkcionalnosti. 
</t>
    </r>
  </si>
  <si>
    <r>
      <rPr>
        <b/>
        <sz val="11"/>
        <color theme="1"/>
        <rFont val="Calibri"/>
        <family val="2"/>
      </rPr>
      <t>Laboratorijski stol</t>
    </r>
    <r>
      <rPr>
        <sz val="11"/>
        <color theme="1"/>
        <rFont val="Calibri"/>
        <family val="2"/>
      </rPr>
      <t xml:space="preserve">
Dimenzije stola, uključujući i radnu plohu, (širina x dubina x visina):  4000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
</t>
    </r>
  </si>
  <si>
    <r>
      <rPr>
        <b/>
        <sz val="11"/>
        <rFont val="Calibri"/>
        <family val="2"/>
      </rPr>
      <t>Laboratorijski stol</t>
    </r>
    <r>
      <rPr>
        <sz val="11"/>
        <rFont val="Calibri"/>
        <family val="2"/>
      </rPr>
      <t xml:space="preserve">
Dimenzije stola, uključujući i radnu plohu, (širina x dubina x visina):  1200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
</t>
    </r>
  </si>
  <si>
    <r>
      <rPr>
        <b/>
        <sz val="11"/>
        <color theme="1"/>
        <rFont val="Calibri"/>
        <family val="2"/>
      </rPr>
      <t>Laboratorijski stol</t>
    </r>
    <r>
      <rPr>
        <sz val="11"/>
        <color theme="1"/>
        <rFont val="Calibri"/>
        <family val="2"/>
      </rPr>
      <t xml:space="preserve">
Dimenzije stola, uključujući i radnu plohu, (širina x dubina x visina):  900 mm x 600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</si>
  <si>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rPr>
      <t>Laboratorijski sudoper; ploča polipropilen, jedno korito 485x385x250mm od polipropilena</t>
    </r>
    <r>
      <rPr>
        <sz val="11"/>
        <rFont val="Calibri"/>
        <family val="2"/>
      </rPr>
      <t xml:space="preserve">
Dimenzije sudopera sa jednim koritom (širina x dubina x visina): 900 mm x 750 mm  x 900 mm.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1 x Jednostruka ispiralica za oči na izvlačenje s fleksibilnom cijevi 
1 x laboratorijska slavina za toplu/hladnu vodu. 
Sastoji se od dvoja zaokretna vrata.
Mogućnost otvaranja vrata do 270 stupnjeva.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sudopera dovedenog do pune funkcionalnosti. </t>
    </r>
  </si>
  <si>
    <r>
      <rPr>
        <b/>
        <sz val="11"/>
        <rFont val="Calibri"/>
        <family val="2"/>
      </rPr>
      <t>Laboratorijski centralni stol sa nadogradnjom i policama za reagense</t>
    </r>
    <r>
      <rPr>
        <sz val="11"/>
        <rFont val="Calibri"/>
        <family val="2"/>
      </rPr>
      <t xml:space="preserve">
Dimenzije stola, uključujući i radnu plohu, (širina x dubina x visina):  4050 mm x 1500 mm  x 900 - 1790 mm (tolerancija ± 3 mm). 
Sastoji se od radne ploče s ugrađenim koritima, podpultnim elementima, nadgradnje s policama podesivim po visini, energetskim mostom i instalacijama ( s integriranim servisnim kanalom).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2 x plin; 8 x 230 V, 16 A utičnica                                                                                                                   
4 x fiksnih podpultnih elementa - ormarića dimenzija širine 900 mm, dubine 550 mm s dvije ladice sa ublaživače zatvaranja i dvojim zaokretna vrata s jednom policom podesivom prema visini.                                         
2 x fiksnih podpultnih elementa - ormarića dimenzija širine 600 mm, dubine 550 mm s jednom ladicom sa ublaživače zatvaranja i jednim zaokretna vrata s jednom policom podesivom prema visini.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Mogućnost otvaranja vrata do 270 stupnjeva. Visina sokla podpultnih ormarića 110 mm.  
Konstrukcija nadogradnje izrađena od čeličnih cijevi, plastificiranih epoxy prahom. 
S obje strane dva reda polica za reagense po cijeloj širini nadogradnje. Police kombinacija drvo /plastika. Noge s nivelacijskim stopam.
2 x LED lampa, 22W za radnu stanicu dužine - 1500 mm boja svjetla 4000K neutralna bijela - prekidač za uključivanje / isključivanje sa priključakom za napajanje: 220 - 240V / 50 - 60Hz
2 x LED lampa, 27W za radnu stanicu dužine - 1800 mm boja svjetla 4000K neutralna bijela - prekidač za uključivanje / isključivanje sa priključakom za napajanje: 220 - 240V / 50 - 60Hz
Na čelu lab. centralnog stola sudoper sa dva korita dimenzija (širina x dubina x visina): 1500 mm x 750 mm  x 900 mm.  Radna površina sudopera s uzdignutim rubovima s četiri strane, s ugrađenim koritom. Materijal radne površine i korita od polipropilena, otpornost površine prema otapalima i bakterijama, antistatički i samogasiv. 
2 x korito/sudoper, dimenzije korita (ŠxDxV) minimalno:  485 x 385 x 250 mm (tolerancija ± 3 mm)
2 x laboratorijska slavina za toplu/hladnu vodu. 
Sastoji se od dvoja zaokretna vrata.
Mogućnost otvaranja vrata do 270 stupnjeva.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Klizni element na 4 kotača pričvršćen na kliznu tračnicu na radnom stolu u laboratoriju širine: 416 mm, maksimalne visine: 1244  mm (tolerancija ± 3 mm)                                                                                                                                                                                                           
U cijenu stavke obuhvatiti rad, spojni, pričvrsni i ovjesni materijal, kao i sav ostali potrebni materijal. Obračun po komadu kompletno ugrađenog stola dovedenog do pune funkcionalnosti.  
Stol sukladan normi HRN EN 13150:2001 ili jednakovrijedno: _________
</t>
    </r>
  </si>
  <si>
    <r>
      <rPr>
        <b/>
        <sz val="11"/>
        <color theme="1"/>
        <rFont val="Calibri"/>
        <family val="2"/>
      </rPr>
      <t>Laboratorijski stol</t>
    </r>
    <r>
      <rPr>
        <sz val="11"/>
        <color theme="1"/>
        <rFont val="Calibri"/>
        <family val="2"/>
      </rPr>
      <t xml:space="preserve">
Dimenzije stola, uključujući i radnu plohu, (širina x dubina x visina):  3100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2 x fiksnih podpultnih elementa - ormarića dimenzija širine 1200 mm, dubine 550 mm s četri ladice sa ublaživače zatvaranja (prva ladica visine 150 mm, ostale visine 200 mm).
Korpus i prednjice ladica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Visina sokla podpultnih ormarića 110 mm.  
  ​U cijenu stavke obuhvatiti rad, spojni, pričvrsni i ovjesni materijal, kao i sav ostali potrebni materijal. Obračun po komadu kompletno ugrađenog stola dovedenog do pune funkcionalnosti.  
Stol sukladan normi HRN EN 13150:2001 ili jednakovrijedno: _________         </t>
    </r>
  </si>
  <si>
    <r>
      <rPr>
        <b/>
        <sz val="11"/>
        <rFont val="Calibri"/>
        <family val="2"/>
      </rPr>
      <t>Laboratorijski stol</t>
    </r>
    <r>
      <rPr>
        <sz val="11"/>
        <rFont val="Calibri"/>
        <family val="2"/>
      </rPr>
      <t xml:space="preserve">
Dimenzije stola, uključujući i radnu plohu, (širina x dubina x visina):  3100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2 x fiksnih podpultnih elementa - ormarića dimenzija širine 1200 mm, dubine 550 mm s četri ladice sa ublaživače zatvaranja (prva ladica visine 150 mm, ostale visine 200 mm).
Korpus i prednjice ladica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Visina sokla podpultnih ormarića 110 mm.  
 U cijenu stavke obuhvatiti rad, spojni, pričvrsni i ovjesni materijal, kao i sav ostali potrebni materijal. Obračun po komadu kompletno ugrađenog stola dovedenog do pune funkcionalnosti.  
Stol sukladan normi HRN EN 13150:2001 ili jednakovrijedno: _________   </t>
    </r>
  </si>
  <si>
    <r>
      <rPr>
        <b/>
        <sz val="11"/>
        <rFont val="Calibri"/>
        <family val="2"/>
      </rPr>
      <t>Laboratorijski sudoper; ploča polipropilen, jedno korito 385x385x250mm od polipropilena</t>
    </r>
    <r>
      <rPr>
        <sz val="11"/>
        <rFont val="Calibri"/>
        <family val="2"/>
      </rPr>
      <t xml:space="preserve">
Dimenzije sudopera sa jednim koritom (širina x dubina x visina): 900 mm x 750 mm  x 900 mm.  Radna površina sudopera s uzdignutim rubovima s četiri strane, s ugrađenim koritom. Materijal radne površine i korita od polipropilena, otpornost površine prema otapalima i bakterijama, antistatički i samogasiv. 
1 x korito/sudoper, dimenzije korita (ŠxDxV) minimalno:  385 x 385 x 250 mm (tolerancija ± 3 mm).
Laboratorijska slavina za toplu/hladnu vodu. 
Sastoji se od dvoja zaokretna vrata.
Mogućnost otvaranja vrata do 270 stupnjeva.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sudopera dovedenog do pune funkcionalnosti.     </t>
    </r>
  </si>
  <si>
    <r>
      <rPr>
        <b/>
        <sz val="11"/>
        <color theme="1"/>
        <rFont val="Calibri"/>
        <family val="2"/>
      </rPr>
      <t>Viseći ormarići</t>
    </r>
    <r>
      <rPr>
        <sz val="11"/>
        <color theme="1"/>
        <rFont val="Calibri"/>
        <family val="2"/>
      </rPr>
      <t xml:space="preserve">
Dimenzije ormarića (širina x dubina x visina):  900 mm x 350 mm x 760 mm.  
Sastoji se od 2 puna vrata s jednom policom podesivom po visini.
Korpus i vrata ormarića izrađeni su od iverala debljine 19 mm (kategorija emisije E1 ili jednakovrijedno: _________), svi rubovi korpusa obloženi ABS trakom debljine 0,5 mm, a vrata i prednjica ladice ABS trakom 2 mm.
Ručkice od aluminija.
Obračun po komadu kompletno izrađenog ormarića dovedenog do pune funkcionalnosti.
Ormar sukladan normi EN 16121:2017 ili jednakovrijedno: _________ i EN  16122:2012 ili jednakovrijedno: _________</t>
    </r>
  </si>
  <si>
    <r>
      <rPr>
        <b/>
        <sz val="11"/>
        <color theme="1"/>
        <rFont val="Calibri"/>
        <family val="2"/>
      </rPr>
      <t>Laboratorijski ormar vitrina, u donjem dijelu puna vrata, gore stakleni prozor</t>
    </r>
    <r>
      <rPr>
        <sz val="11"/>
        <color theme="1"/>
        <rFont val="Calibri"/>
        <family val="2"/>
      </rPr>
      <t xml:space="preserve">
Dimenzije (širina x dubina x visina): 1200 x 550 x 2090 mm (tolerancija ± 3 mm)
Sastoji se od 2 x zaokretna staklena vrata s 5 polica podesive prema visini, nosivost po polici minimalno 30 kg.  
Korpus ormara izrađen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r>
  </si>
  <si>
    <r>
      <rPr>
        <b/>
        <sz val="11"/>
        <color theme="1"/>
        <rFont val="Calibri"/>
        <family val="2"/>
      </rPr>
      <t>Pomični ormarić na kotačima</t>
    </r>
    <r>
      <rPr>
        <sz val="11"/>
        <color theme="1"/>
        <rFont val="Calibri"/>
        <family val="2"/>
      </rPr>
      <t xml:space="preserve">
Dimenzije (širina x dubina x visina):  600 mm x 550 mm  x 790 mm.  
Sastoji se od 1 puna vrata s jednom policom podesivom po visini i 1 ladice s ublaživačima zatvaranja.  
Korpus, vrata i prednjica ladice ormarića izrađeni su od iverala debljine 19 mm (kategorija emisije E1 ili jednakovrijedno: _________), svi rubovi korpusa obloženi ABS trakom debljine 0,5 mm, a vrata i prednjica ladice ABS trakom 2 mm.
Ručkice od aluminija.
Ormarić je opremljen sa 4 kotačića, sa mogućnošću blokade 2 kotačića.
Mogućnost otvaranja vrata do 270 stupnjeva. 
Obračun po komadu kompletno izrađenog podpultnog pomičnog ormarića dovedenog do pune funkcionalnosti.
Ormar sukladan normi EN 16121:2017 ili jednakovrijedno: _________ i EN  16122:2012 ili jednakovrijedno: _________</t>
    </r>
  </si>
  <si>
    <r>
      <rPr>
        <b/>
        <sz val="11"/>
        <rFont val="Calibri"/>
        <family val="2"/>
      </rPr>
      <t>Laboratorijski stol</t>
    </r>
    <r>
      <rPr>
        <sz val="11"/>
        <rFont val="Calibri"/>
        <family val="2"/>
      </rPr>
      <t xml:space="preserve">
Dimenzije stola, uključujući i radnu plohu (širina x dubina x visina):  1600 mm x 750 mm x 750 mm; Radna ploča: ploča iverica debljine 30 mm oplemenjena obostrano melaminskom folijom.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
</t>
    </r>
  </si>
  <si>
    <r>
      <rPr>
        <b/>
        <sz val="11"/>
        <rFont val="Calibri"/>
        <family val="2"/>
      </rPr>
      <t>Laboratorijski stol</t>
    </r>
    <r>
      <rPr>
        <sz val="11"/>
        <rFont val="Calibri"/>
        <family val="2"/>
      </rPr>
      <t xml:space="preserve">
Dimenzije stola, uključujući i radnu plohu (širina x dubina x visina):  2100 mm x 750 mm x 750 mm; Radna ploča: ploča iverica debljine 30 mm oplemenjena obostrano melaminskom folijom.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
</t>
    </r>
  </si>
  <si>
    <r>
      <rPr>
        <b/>
        <sz val="11"/>
        <color theme="1"/>
        <rFont val="Calibri"/>
        <family val="2"/>
      </rPr>
      <t>Laboratorijski stol</t>
    </r>
    <r>
      <rPr>
        <sz val="11"/>
        <color theme="1"/>
        <rFont val="Calibri"/>
        <family val="2"/>
      </rPr>
      <t xml:space="preserve">
Dimenzije stola, uključujući i radnu plohu (širina x dubina x visina):  1600 mm x 750 mm x 750 mm; Radna ploča: ploča iverica debljine 30 mm oplemenjena obostrano melaminskom folijom.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
</t>
    </r>
  </si>
  <si>
    <r>
      <rPr>
        <b/>
        <sz val="11"/>
        <color theme="1"/>
        <rFont val="Calibri"/>
        <family val="2"/>
      </rPr>
      <t>Laboratorijski ormar s punim vratima</t>
    </r>
    <r>
      <rPr>
        <sz val="11"/>
        <color theme="1"/>
        <rFont val="Calibri"/>
        <family val="2"/>
      </rPr>
      <t xml:space="preserve">
Dimenzije (širina x dubina x visina): 1200x550x2090 mm (tolerancija ± 3 mm)
Sastoji se od 2 x punih vrata s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r>
  </si>
  <si>
    <r>
      <rPr>
        <b/>
        <sz val="11"/>
        <rFont val="Calibri"/>
        <family val="2"/>
        <scheme val="minor"/>
      </rPr>
      <t>Laboratorijski stol s metalnom konstrukcijom</t>
    </r>
    <r>
      <rPr>
        <sz val="11"/>
        <rFont val="Calibri"/>
        <family val="2"/>
        <scheme val="minor"/>
      </rPr>
      <t xml:space="preserve">
Dimenzije stola, uključujući i radnu plohu (širina x dubina x visina):  900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</si>
  <si>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 xml:space="preserve">Laboratorijski centralni stol s metalnom konstrukcijom i nadogradnjom </t>
    </r>
    <r>
      <rPr>
        <sz val="11"/>
        <rFont val="Calibri"/>
        <family val="2"/>
        <scheme val="minor"/>
      </rPr>
      <t xml:space="preserve">
Dimenzije stola, uključujući i radnu plohu, (širina x dubina x visina):  3600 mm x 1500 mm  x 900 - 1790 mm (tolerancija ± 3 mm). 
Sastoji se od radne ploče, nadgradnje s policama podesivim po visini, energetskim mostom i instalacijama ( s integriranim servisnim kanalom).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3 x ploče (opremljene) sa 2 x utičnice 230 V, 16 A (ukupno 6 kom).                                                                                                               
Noge "H" oblika, poveznici nogu - nosiva konstrukcija radne ploče , izrađena je od čeličnih cijevi min. presjeka 60x25x2 mm, plastificirana epoxy prahom sa uključenim  nivelacijskim stopicam sa plastičnim kućište s čeličnim prijenosom ("spindle").
Konstrukcija nadogradnje izrađena od čeličnih cijevi, plastificiranih epoxy prahom. 
S obje strane dva reda polica za reagense po cijeloj širini nadogradnje. Police kombinacija drvo /plastika. 
Klizni element na 4 kotača pričvršćen na kliznu tračnicu na radnom stolu u laboratoriju širine: 416 mm, maksimalne visine: 1244  mm (tolerancija ± 3 mm)
U cijenu stavke obuhvatiti rad, spojni, pričvrsni i ovjesni materijal, kao i sav ostali potrebni materijal. Obračun po komadu kompletno ugrađenog stola dovedenog do pune funkcionalnosti.  
Stol sukladan normi HRN EN 13150:2001 ili jednakovrijedno: _________
</t>
    </r>
  </si>
  <si>
    <r>
      <rPr>
        <b/>
        <sz val="11"/>
        <rFont val="Calibri"/>
        <family val="2"/>
        <scheme val="minor"/>
      </rPr>
      <t>Laboratorijski stol s metalnom konstrukcijom</t>
    </r>
    <r>
      <rPr>
        <sz val="11"/>
        <rFont val="Calibri"/>
        <family val="2"/>
        <scheme val="minor"/>
      </rPr>
      <t xml:space="preserve">
Dimenzije stola, uključujući i radnu plohu (širina x dubina x visina):  1200 mm x 900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</si>
  <si>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centralni stol s metalnom konstrukcijom, nadogradnjom i podpultnim fiksnim elementima te ugrađenim sudoperima</t>
    </r>
    <r>
      <rPr>
        <sz val="11"/>
        <rFont val="Calibri"/>
        <family val="2"/>
        <scheme val="minor"/>
      </rPr>
      <t xml:space="preserve">
Dimenzije stola, uključujući i radnu plohu, (širina x dubina x visina):  3450 mm x 1500 mm  x 900 - 1790 mm (tolerancija ± 3 mm). 
Sastoji se od radne ploče s ugrađenim koritima, podpultnim elementima, nadgradnje s policama podesivim po visini, energetskim mostom i instalacijama ( s integriranim servisnim kanalom) i nogama "H" oblika, poveznici nogu - nosiva konstrukcija radne ploče, izrađena je od čeličnih cijevi min. presjeka 60x25x2 mm, plastificirana epoxy prahom sa uključenim  nivelacijskim stopicam sa plastičnim kućište s čeličnim prijenosom ("spindle").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1 x vakuum; 8 x 230 V, 16 A utičnica; 8 x dvostruka podatkovna utičnica, RJ45 CAT6+                                                                                                               
2 x fiksnih podpultnih elementa - ormarića dimenzija širine 450 mm, dubine 550 mm s četri ladice sa ublaživačima zatvaranja, gornja ladica visine 150 mm, ostale 200 mm visine.                                        
3 x fiksnih podpultnih elementa - ormarića dimenzija širine 600 mm, dubine 550 mm s jednom ladicom sa ublaživače zatvaranja i jednim zaokretna vrata s jednom policom podesivom prema visini.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Mogućnost otvaranja vrata do 270 stupnjeva. Visina sokla podpultnih ormarića 110 mm.  
Konstrukcija nadogradnje izrađena od čeličnih cijevi, plastificiranih epoxy prahom. 
S obje strane dva reda polica za reagense po cijeloj širini nadogradnje. Police kombinacija drvo /plastika. Noge s nivelacijskim stopam.
Na čelu lab. centralnog stola sudoper sa jednim koritom dimenzija (širina x dubina x visina): 1500 mm x 750 mm  x 900 mm. Radna površina sudopera s uzdignutim rubovima s četiri strane, s ugrađenim koritom. Materijal radne površine i korita od polipropilena, otpornost površine prema otapalima i bakterijama, antistatički i samogasiv.
Sastoji se od troja zaokretna vrata bočna širine 450 mm, centralna 520 mm.
1 x korito/sudoper, dimenzije korita (ŠxDxV) minimalno:  485 x 385 x 250 mm (tolerancija ± 3 mm)
1 x laboratorijska slavina za toplu/hladnu vodu. 
1 x Jednostruka ispiralica za oči na izvlačenje s fleksibilnom cijevi. 
1 x zaštita od prskanja - staklena pregrada - 1500 x 500 mm.
3 x zidno cjedilo dim. 300 x 360 mm za posuđe (jež sa 9 bodlje) 
Mogućnost otvaranja vrata do 270 stupnjeva.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</si>
  <si>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visoki ormar u dva dijela (donji + gornji)</t>
    </r>
    <r>
      <rPr>
        <sz val="11"/>
        <rFont val="Calibri"/>
        <family val="2"/>
        <scheme val="minor"/>
      </rPr>
      <t xml:space="preserve">
Dimenzije donjeg dijela (širina x dubina x visina): 450x550x2090 mm (tolerancija ± 3 mm)
Dimenzije gornjeg dijela (širina x dubina x visina): 450x550x610 mm (tolerancija ± 3 mm)
Sastoji se od jednih punih vrata s 4 police podesive prema visini u donjem dijelu ormara, a u gornjem dijelu se sastoji se od jednih punih vrata s 1 policom podesivom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r>
  </si>
  <si>
    <r>
      <rPr>
        <b/>
        <sz val="11"/>
        <rFont val="Calibri"/>
        <family val="2"/>
        <scheme val="minor"/>
      </rPr>
      <t>Laboratorijski visoki ormar u dva dijela (donji + gornji)</t>
    </r>
    <r>
      <rPr>
        <sz val="11"/>
        <rFont val="Calibri"/>
        <family val="2"/>
        <scheme val="minor"/>
      </rPr>
      <t xml:space="preserve">
Dimenzije donjeg dijela (širina x dubina x visina): 600x550x2090 mm (tolerancija ± 3 mm)
Dimenzije gornjeg dijela (širina x dubina x visina): 600x550x610 mm (tolerancija ± 3 mm)
Sastoji se od jednih punih vrata s 4 police podesive prema visini u donjem dijelu ormara, a u gornjem dijelu se sastoji se od jednih punih vrata s 1 policom podesivom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r>
  </si>
  <si>
    <r>
      <rPr>
        <b/>
        <sz val="11"/>
        <rFont val="Calibri"/>
        <family val="2"/>
        <scheme val="minor"/>
      </rPr>
      <t>Laboratorijski  ormar u dva dijela (donji i gornji)</t>
    </r>
    <r>
      <rPr>
        <sz val="11"/>
        <rFont val="Calibri"/>
        <family val="2"/>
        <scheme val="minor"/>
      </rPr>
      <t xml:space="preserve">
Dimenzije donjeg dijela (širina x dubina x visina): 600x550x2090 mm (tolerancija ± 3 mm)
Dimenzije gornjeg dijela (širina x dubina x visina): 600x550x610 mm (tolerancija ± 3 mm)
Sastoji se od jednih punih vrata s 4 police podesive prema visini u donjem dijelu ormara, a u gornjem dijelu se sastoji se od jednih punih vrata s 1 policom podesivom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r>
  </si>
  <si>
    <r>
      <rPr>
        <b/>
        <sz val="11"/>
        <rFont val="Calibri"/>
        <family val="2"/>
        <scheme val="minor"/>
      </rPr>
      <t>Laboratorijski viseći ormar</t>
    </r>
    <r>
      <rPr>
        <sz val="11"/>
        <rFont val="Calibri"/>
        <family val="2"/>
        <scheme val="minor"/>
      </rPr>
      <t xml:space="preserve">
Dimenzije ormarića (širina x dubina x visina):  900 mm x 350 mm x 760 mm.  
Sastoji se od 2 puna vrata s jednom policom podesivom po visini.
Korpus i vrata ormarića izrađeni su od iverala debljine 19 mm (kategorija emisije E1 ili jednakovrijedno: _________), svi rubovi korpusa obloženi ABS trakom debljine 0,5 mm, a vrata i prednjica ladice ABS trakom 2 mm.
Ručkice od aluminija.
Obračun po komadu kompletno izrađenog ormarića dovedenog do pune funkcionalnosti.
Ormar sukladan normi EN 16121:2017 ili jednakovrijedno: _________ i EN  16122:2012 ili jednakovrijedno: _________</t>
    </r>
  </si>
  <si>
    <r>
      <rPr>
        <b/>
        <sz val="11"/>
        <rFont val="Calibri"/>
        <family val="2"/>
        <scheme val="minor"/>
      </rPr>
      <t>Laboratorijski visoki ormar u dva dijela (donji i gornji)</t>
    </r>
    <r>
      <rPr>
        <sz val="11"/>
        <rFont val="Calibri"/>
        <family val="2"/>
        <scheme val="minor"/>
      </rPr>
      <t xml:space="preserve">
Dimenzije donjeg dijela (širina x dubina x visina): 5100x550x2090 mm (tolerancija ± 3 mm)
Dimenzije gornjeg dijela (širina x dubina x visina): 5100x550x610 mm (tolerancija ± 3 mm)
Sastoji se od 9 punih vrata s 4 police podesive prema visini u donjem dijelu ormara, a u gornjem dijelu se sastoji se od 9 punih vrata s 1 policom podesivom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r>
  </si>
  <si>
    <r>
      <rPr>
        <b/>
        <sz val="11"/>
        <rFont val="Calibri"/>
        <family val="2"/>
        <scheme val="minor"/>
      </rPr>
      <t xml:space="preserve">Laboratorijski podpultni pomični ormarić </t>
    </r>
    <r>
      <rPr>
        <sz val="11"/>
        <rFont val="Calibri"/>
        <family val="2"/>
        <scheme val="minor"/>
      </rPr>
      <t xml:space="preserve">
Dimenzije (širina x dubina x visina):  450 mm x 550 mm  x 640 mm.  
Sastoji se od 3 ladice s ublaživačima zatvaranja i centralnim zaključavanjem.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r>
  </si>
  <si>
    <r>
      <rPr>
        <b/>
        <sz val="11"/>
        <rFont val="Calibri"/>
        <family val="2"/>
        <scheme val="minor"/>
      </rPr>
      <t>Laboratorijski stol s metalnom konstrukcijom</t>
    </r>
    <r>
      <rPr>
        <sz val="11"/>
        <rFont val="Calibri"/>
        <family val="2"/>
        <scheme val="minor"/>
      </rPr>
      <t xml:space="preserve">
Dimenzije stola, uključujući i radnu plohu, (širina x dubina x visina):  1500 mm x 900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
</t>
    </r>
  </si>
  <si>
    <r>
      <rPr>
        <b/>
        <sz val="11"/>
        <rFont val="Calibri"/>
        <family val="2"/>
        <scheme val="minor"/>
      </rPr>
      <t>Laboratorijski stol s metalnom konstrukcijom</t>
    </r>
    <r>
      <rPr>
        <sz val="11"/>
        <rFont val="Calibri"/>
        <family val="2"/>
        <scheme val="minor"/>
      </rPr>
      <t xml:space="preserve">
Dimenzije stola, uključujući i radnu plohu, (širina x dubina x visina):  2400 mm x 900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</si>
  <si>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 xml:space="preserve">Laboratorijski stol s metalnom konstrukcijom </t>
    </r>
    <r>
      <rPr>
        <sz val="11"/>
        <rFont val="Calibri"/>
        <family val="2"/>
        <scheme val="minor"/>
      </rPr>
      <t xml:space="preserve">
Dimenzije stola, uključujući i radnu plohu, (širina x dubina x visina):  1200 mm x 900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</si>
  <si>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 xml:space="preserve">Laboratorijski podpultni pomični ormarić </t>
    </r>
    <r>
      <rPr>
        <sz val="11"/>
        <rFont val="Calibri"/>
        <family val="2"/>
        <scheme val="minor"/>
      </rPr>
      <t xml:space="preserve">
Dimenzije (širina x dubina x visina):  900 mm x 550 mm  x 640 mm.  
Sastoji se od 3 ladice s ublaživačima zatvaranja i centralnim zaključavanjem.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r>
  </si>
  <si>
    <r>
      <rPr>
        <b/>
        <sz val="11"/>
        <rFont val="Calibri"/>
        <family val="2"/>
        <scheme val="minor"/>
      </rPr>
      <t>Laboratorijski stol s metalnom konstrukcijom i ugrađenim sudoperom</t>
    </r>
    <r>
      <rPr>
        <sz val="11"/>
        <rFont val="Calibri"/>
        <family val="2"/>
        <scheme val="minor"/>
      </rPr>
      <t xml:space="preserve">
Dimenzije stola, uključujući i radnu plohu, (širina x dubina x visina):  1800 mm x  750 mm  x 900 - 1790 mm (tolerancija ± 3 mm). 
Sastoji se od radne ploče s ugrađenim koritima, podpultnim elementima, nadgradnje s policama podesivim po visini, energetskim mostom i instalacijama ( s integriranim servisnim kanalom) i nogama "H" oblika, poveznici nogu - nosiva konstrukcija radne ploče, izrađena je od čeličnih cijevi min. presjeka 60x25x2 mm, plastificirana epoxy prahom sa uključenim  nivelacijskim stopicam sa plastičnim kućište s čeličnim prijenosom ("spindle").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Konstrukcija nadogradnje izrađena od čeličnih cijevi, plastificiranih epoxy prahom. 
Polica za reagense po cijeloj širini nadogradnje. Noge s nivelacijskim stopama.
Na kraju lab. centralnog stola sudoper od polipropilena sa jednim koritom dimenzija (ŠxDxV) minimalno:  500 x 400 x 250 mm (tolerancija ± 3 mm)
Sastoji se od dvoja zaokretna vrata.
1 x laboratorijska slavina za toplu/hladnu vodu. 
1 x Jednostruka ispiralica za oči na izvlačenje s fleksibilnom cijevi. 
2 x zidno cjedilo dim. 300 x 360 mm za posuđe (jež sa 9 bodlje) 
Mogućnost otvaranja vrata do 270 stupnjeva.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</si>
  <si>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stol s metalnom konstrukcijom</t>
    </r>
    <r>
      <rPr>
        <sz val="11"/>
        <rFont val="Calibri"/>
        <family val="2"/>
        <scheme val="minor"/>
      </rPr>
      <t xml:space="preserve">
Dimenzije stola, uključujući i radnu plohu, (širina x dubina x visina):  1200 mm x 900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</si>
  <si>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 xml:space="preserve">Laboratorijski podpultni pomični ormarić </t>
    </r>
    <r>
      <rPr>
        <sz val="11"/>
        <rFont val="Calibri"/>
        <family val="2"/>
        <scheme val="minor"/>
      </rPr>
      <t xml:space="preserve">
Dimenzije (širina x dubina x visina):  600 mm x 550 mm  x 640 mm.  
Sastoji se od 3 ladice s ublaživačima zatvaranja i centralnim zaključavanjem.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r>
  </si>
  <si>
    <r>
      <rPr>
        <b/>
        <sz val="11"/>
        <rFont val="Calibri"/>
        <family val="2"/>
        <scheme val="minor"/>
      </rPr>
      <t>Laboratorijski stol s metalnom konstrukcijom</t>
    </r>
    <r>
      <rPr>
        <sz val="11"/>
        <rFont val="Calibri"/>
        <family val="2"/>
        <scheme val="minor"/>
      </rPr>
      <t xml:space="preserve">
Dimenzije stola, uključujući i radnu plohu, (širina x dubina x visina):  3900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</si>
  <si>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stol s ugrađenim sudoperom</t>
    </r>
    <r>
      <rPr>
        <sz val="11"/>
        <rFont val="Calibri"/>
        <family val="2"/>
        <scheme val="minor"/>
      </rPr>
      <t xml:space="preserve">
Dimenzije stola, uključujući i radnu plohu, (širina x dubina x visina):  1200 mm x 750 mm  x 900  mm (tolerancija ± 3 mm). 
Radna površina s uzdignutim rubovima s četiri strane, s ugrađenim koritom. Materijal radne površine i korita od polipropilena, otpornost površine prema otapalima i bakterijama, antistatički i samogasiv.
Sastoji se od dvoja zaokretna vrata.
1 x korito/sudoper, dimenzije korita (ŠxDxV) minimalno:  485 x 385 x 250 mm (tolerancija ± 3 mm)
1 x laboratorijska slavina za toplu/hladnu vodu. 
1 x Jednostruka ispiralica za oči na izvlačenje s fleksibilnom cijevi. 
1 x zaštita od prskanja - staklena pregrada - 1200 x 500 mm.
2 x zidno cjedilo dim. 300 x 360 mm za posuđe (jež sa 9 bodlje) 
Mogućnost otvaranja vrata do 270 stupnjeva.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</si>
  <si>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 xml:space="preserve">Laboratorijski podpultni pomični ormarić </t>
    </r>
    <r>
      <rPr>
        <sz val="11"/>
        <rFont val="Calibri"/>
        <family val="2"/>
        <scheme val="minor"/>
      </rPr>
      <t xml:space="preserve">
Dimenzije (širina x dubina x visina):  450 mm x 550 mm  x 790 mm.  
Sastoji se od 3 ladice s ublaživačima zatvaranja i centralnim zaključavanjem.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r>
  </si>
  <si>
    <r>
      <rPr>
        <b/>
        <sz val="11"/>
        <rFont val="Calibri"/>
        <family val="2"/>
        <scheme val="minor"/>
      </rPr>
      <t xml:space="preserve">Laboratorijski podpultni pomični ormarić </t>
    </r>
    <r>
      <rPr>
        <sz val="11"/>
        <rFont val="Calibri"/>
        <family val="2"/>
        <scheme val="minor"/>
      </rPr>
      <t xml:space="preserve">
Dimenzije (širina x dubina x visina):  900 mm x 550 mm  x 790 mm.  
Sastoji se od 3 ladice s ublaživačima zatvaranja i centralnim zaključavanjem.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r>
  </si>
  <si>
    <r>
      <rPr>
        <b/>
        <sz val="11"/>
        <rFont val="Calibri"/>
        <family val="2"/>
        <scheme val="minor"/>
      </rPr>
      <t>Laboratorijski stol s metalnom konstrukcijom</t>
    </r>
    <r>
      <rPr>
        <sz val="11"/>
        <rFont val="Calibri"/>
        <family val="2"/>
        <scheme val="minor"/>
      </rPr>
      <t xml:space="preserve">
Dimenzije stola, uključujući i radnu plohu, (širina x dubina x visina):  1000 mm x 600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</si>
  <si>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 xml:space="preserve">Laboratorijski podpultni pomični ormarić </t>
    </r>
    <r>
      <rPr>
        <sz val="11"/>
        <rFont val="Calibri"/>
        <family val="2"/>
        <scheme val="minor"/>
      </rPr>
      <t xml:space="preserve">
Dimenzije (širina x dubina x visina):  900 mm x 550 mm  x 640 mm.  
Sastoji se od 3 ladice s ublaživačima zatvaranja i centralnim zaključavanjem.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r>
  </si>
  <si>
    <r>
      <rPr>
        <b/>
        <sz val="11"/>
        <rFont val="Calibri"/>
        <family val="2"/>
        <scheme val="minor"/>
      </rPr>
      <t>Laboratorijski stol s metalnom konstrukcijom</t>
    </r>
    <r>
      <rPr>
        <sz val="11"/>
        <rFont val="Calibri"/>
        <family val="2"/>
        <scheme val="minor"/>
      </rPr>
      <t xml:space="preserve">
Dimenzije stola, uključujući i radnu plohu, (širina x dubina x visina):  2800 mm x 900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</si>
  <si>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stol u obliku slova L s metalnom konstrukcijom i ugrađenim sudoperom</t>
    </r>
    <r>
      <rPr>
        <sz val="11"/>
        <rFont val="Calibri"/>
        <family val="2"/>
        <scheme val="minor"/>
      </rPr>
      <t xml:space="preserve">
Dimenzije stola, uključujući i radnu plohu (širina x dubina x visina): 1800 (dulja strana) mm x 1400 mm (kraća) x 600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sklopu stola sudoper sa fiksnim podpultnim ormarićem sa dvoja zakoretna puna vrata;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1 x laboratorijska slavina za toplu/hladnu vodu. 
1 x Jednostruka ispiralica za oči na izvlačenje s fleksibilnom cijevi. 
Mogućnost otvaranja vrata do 270 stupnjeva.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</si>
  <si>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ormar</t>
    </r>
    <r>
      <rPr>
        <sz val="11"/>
        <rFont val="Calibri"/>
        <family val="2"/>
        <scheme val="minor"/>
      </rPr>
      <t xml:space="preserve">
Dimenzije ormara (širina x dubina x visina): 2700x550x2090 mm (tolerancija ± 3 mm)
Sastoji se od 5 punih vrata s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r>
  </si>
  <si>
    <r>
      <rPr>
        <b/>
        <sz val="11"/>
        <rFont val="Calibri"/>
        <family val="2"/>
        <scheme val="minor"/>
      </rPr>
      <t xml:space="preserve">Laboratorijski podpultni pomični ormarić </t>
    </r>
    <r>
      <rPr>
        <sz val="11"/>
        <rFont val="Calibri"/>
        <family val="2"/>
        <scheme val="minor"/>
      </rPr>
      <t xml:space="preserve">
Dimenzije (širina x dubina x visina):  900 mm x 550 mm  x 790 mm.  
Sastoji se od 3 ladice s ublaživačima zatvaranja.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r>
  </si>
  <si>
    <r>
      <rPr>
        <b/>
        <sz val="11"/>
        <rFont val="Calibri"/>
        <family val="2"/>
        <scheme val="minor"/>
      </rPr>
      <t>Laboratorijski stol s metalnom konstrukcijom i ugrađenim sudoperom</t>
    </r>
    <r>
      <rPr>
        <sz val="11"/>
        <rFont val="Calibri"/>
        <family val="2"/>
        <scheme val="minor"/>
      </rPr>
      <t xml:space="preserve">
Dimenzije stola, uključujući i radnu plohu, (širina x dubina x visina):  1650 mm x 1500 mm  x 900 - 1790 mm (tolerancija ± 3 mm). 
Sastoji se od radne ploče s ugrađenim koritima, podpultnim elementima, nadgradnje s policama podesivim po visini, energetskim mostom i instalacijama ( s integriranim servisnim kanalom) i nogama "H" oblika, poveznici nogu - nosiva konstrukcija radne ploče, izrađena je od čeličnih cijevi min. presjeka 60x25x2 mm, plastificirana epoxy prahom sa uključenim  nivelacijskim stopicam sa plastičnim kućište s čeličnim prijenosom ("spindle").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Konstrukcija nadogradnje izrađena od čeličnih cijevi, plastificiranih epoxy prahom. 
S obje strane dva reda polica za reagense po cijeloj širini nadogradnje. Police kombinacija drvo /plastika. Noge s nivelacijskim stopama.
Na čelu lab. centralnog stola sudoper sa jednim koritom dimenzija (širina x dubina x visina): 1500 mm x 750 mm  x 900 mm. Radna površina sudopera s uzdignutim rubovima s četiri strane, s ugrađenim koritom. Materijal radne površine i korita od polipropilena, otpornost površine prema otapalima i bakterijama, antistatički i samogasiv.
Sastoji se od troja zaokretna vrata bočna širine 450 mm, centralna 520 mm.
1 x korito/sudoper, dimenzije korita (ŠxDxV) minimalno:  485 x 385 x 250 mm (tolerancija ± 3 mm)
1 x laboratorijska slavina za toplu/hladnu vodu. 
1 x Jednostruka ispiralica za oči na izvlačenje s fleksibilnom cijevi. 
1 x zaštita od prskanja - staklena pregrada - 1500 x 500 mm.
2 x zidno cjedilo dim. 300 x 360 mm za posuđe (jež sa 9 bodlje) 
Mogućnost otvaranja vrata do 270 stupnjeva.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</si>
  <si>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stol s metalnom konstrukcijom</t>
    </r>
    <r>
      <rPr>
        <sz val="11"/>
        <rFont val="Calibri"/>
        <family val="2"/>
        <scheme val="minor"/>
      </rPr>
      <t xml:space="preserve">
Dimenzije stola, uključujući i radnu plohu, (širina x dubina x visina):  2600 mm x 900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</si>
  <si>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stol s metalnom konstrukcijom</t>
    </r>
    <r>
      <rPr>
        <sz val="11"/>
        <rFont val="Calibri"/>
        <family val="2"/>
        <scheme val="minor"/>
      </rPr>
      <t xml:space="preserve">
Dimenzije stola, uključujući i radnu plohu, (širina x dubina x visina):  1400 mm x 1500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</si>
  <si>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 xml:space="preserve">Laboratorijski podpultni pomični ormarić </t>
    </r>
    <r>
      <rPr>
        <sz val="11"/>
        <rFont val="Calibri"/>
        <family val="2"/>
        <scheme val="minor"/>
      </rPr>
      <t xml:space="preserve">
Dimenzije (širina x dubina x visina):  900 mm x 550 mm  x 640 mm.  
Sastoji se od 3 ladice s ublaživačima zatvaranja.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r>
  </si>
  <si>
    <r>
      <rPr>
        <b/>
        <sz val="11"/>
        <rFont val="Calibri"/>
        <family val="2"/>
        <scheme val="minor"/>
      </rPr>
      <t>Laboratorijski ormar</t>
    </r>
    <r>
      <rPr>
        <sz val="11"/>
        <rFont val="Calibri"/>
        <family val="2"/>
        <scheme val="minor"/>
      </rPr>
      <t xml:space="preserve">
Dimenzije ormara (širina x dubina x visina): 1800x550x2090 mm (tolerancija ± 3 mm)
Sastoji se od 4 punih vrata s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r>
  </si>
  <si>
    <r>
      <rPr>
        <b/>
        <sz val="11"/>
        <rFont val="Calibri"/>
        <family val="2"/>
        <scheme val="minor"/>
      </rPr>
      <t xml:space="preserve">Laboratorijski podpultni pomični ormarić </t>
    </r>
    <r>
      <rPr>
        <sz val="11"/>
        <rFont val="Calibri"/>
        <family val="2"/>
        <scheme val="minor"/>
      </rPr>
      <t xml:space="preserve">
Dimenzije (širina x dubina x visina):  600 mm x 550 mm  x 640 mm.  
Sastoji se od 3 ladice s ublaživačima zatvaranja.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r>
  </si>
  <si>
    <r>
      <rPr>
        <b/>
        <sz val="11"/>
        <rFont val="Calibri"/>
        <family val="2"/>
        <scheme val="minor"/>
      </rPr>
      <t>Laboratorijski ormar</t>
    </r>
    <r>
      <rPr>
        <sz val="11"/>
        <rFont val="Calibri"/>
        <family val="2"/>
        <scheme val="minor"/>
      </rPr>
      <t xml:space="preserve">
Dimenzije ormara (širina x dubina x visina): 900x550x2090 mm (tolerancija ± 3 mm)
Sastoji se od 2 punih vrata s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r>
  </si>
  <si>
    <r>
      <rPr>
        <b/>
        <sz val="11"/>
        <rFont val="Calibri"/>
        <family val="2"/>
        <scheme val="minor"/>
      </rPr>
      <t>Laboratorijski stol s metalnom konstrukcijom</t>
    </r>
    <r>
      <rPr>
        <sz val="11"/>
        <rFont val="Calibri"/>
        <family val="2"/>
        <scheme val="minor"/>
      </rPr>
      <t xml:space="preserve">
Dimenzije stola, uključujući i radnu plohu, (širina x dubina x visina):  3500 mm x 900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</si>
  <si>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ormar</t>
    </r>
    <r>
      <rPr>
        <sz val="11"/>
        <rFont val="Calibri"/>
        <family val="2"/>
        <scheme val="minor"/>
      </rPr>
      <t xml:space="preserve">
Dimenzije ormara (širina x dubina x visina): 450x550x2090 mm (tolerancija ± 3 mm)
Sastoji se od 2 punih vrata s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r>
  </si>
  <si>
    <r>
      <rPr>
        <b/>
        <sz val="11"/>
        <rFont val="Calibri"/>
        <family val="2"/>
        <scheme val="minor"/>
      </rPr>
      <t xml:space="preserve">Laboratorijski podpultni pomični ormarić </t>
    </r>
    <r>
      <rPr>
        <sz val="11"/>
        <rFont val="Calibri"/>
        <family val="2"/>
        <scheme val="minor"/>
      </rPr>
      <t xml:space="preserve">
Dimenzije (širina x dubina x visina):  450 mm x 550 mm  x 640 mm.  
Sastoji se od 3 ladice s ublaživačima zatvaranja i centralnim zaključavanjem.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r>
  </si>
  <si>
    <r>
      <rPr>
        <b/>
        <sz val="11"/>
        <rFont val="Calibri"/>
        <family val="2"/>
        <scheme val="minor"/>
      </rPr>
      <t>Laboratorijski stol s metalnom konstrukcijom i ugrađenim sudoperom</t>
    </r>
    <r>
      <rPr>
        <sz val="11"/>
        <rFont val="Calibri"/>
        <family val="2"/>
        <scheme val="minor"/>
      </rPr>
      <t xml:space="preserve">
Dimenzije stola, uključujući i radnu plohu (širina x dubina x visina): 2900 mm x 900 mm x 900 mm;  
Radna ploča izrađena od HPL (High-pressure compact laminate) kompaktne ploče širine 2000 mm,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sklopu stola sudoper sa fiksnim podpultnim ormarićem sa dvoja zakoretna puna vrata širine 900 mm;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1 x laboratorijska slavina za toplu/hladnu vodu. 
1 x Jednostruka ispiralica za oči na izvlačenje s fleksibilnom cijevi.
2 x zidno cjedilo dim. 300 x 360 mm za posuđe (jež sa 9 bodlje)
Mogućnost otvaranja vrata do 270 stupnjeva.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</si>
  <si>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stol s metalnom konstrukcijom</t>
    </r>
    <r>
      <rPr>
        <sz val="11"/>
        <rFont val="Calibri"/>
        <family val="2"/>
        <scheme val="minor"/>
      </rPr>
      <t xml:space="preserve">
Dimenzije stola, uključujući i radnu plohu, (širina x dubina x visina):  1200 mm x 600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</si>
  <si>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 xml:space="preserve">Laboratorijski podpultni pomični ormarić </t>
    </r>
    <r>
      <rPr>
        <sz val="11"/>
        <rFont val="Calibri"/>
        <family val="2"/>
        <scheme val="minor"/>
      </rPr>
      <t xml:space="preserve">
Dimenzije (širina x dubina x visina):  600 mm x 550 mm  x 640 mm.  
Sastoji se od 3 ladice s ublaživačima zatvaranja i centralnim zaključavanjem.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r>
  </si>
  <si>
    <r>
      <rPr>
        <b/>
        <sz val="11"/>
        <rFont val="Calibri"/>
        <family val="2"/>
        <scheme val="minor"/>
      </rPr>
      <t>Laboratorijski stol s metalnom konstrukcijom i ugrađenim sudoperom</t>
    </r>
    <r>
      <rPr>
        <sz val="11"/>
        <rFont val="Calibri"/>
        <family val="2"/>
        <scheme val="minor"/>
      </rPr>
      <t xml:space="preserve">
Dimenzije stola, uključujući i radnu plohu (širina x dubina x visina): 2000 mm x 750 mm x 900 mm;  
Radna ploča izrađena od HPL (High-pressure compact laminate) kompaktne ploče širine 1100 mm,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sklopu stola sudoper sa fiksnim podpultnim ormarićem sa dvoja zakoretna puna vrata širine 900 mm;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1 x laboratorijska slavina za toplu/hladnu vodu. 
1 x Jednostruka ispiralica za oči na izvlačenje s fleksibilnom cijevi.
Mogućnost otvaranja vrata do 270 stupnjeva.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</si>
  <si>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 xml:space="preserve">Laboratorijski podpultni pomični ormarić </t>
    </r>
    <r>
      <rPr>
        <sz val="11"/>
        <rFont val="Calibri"/>
        <family val="2"/>
        <scheme val="minor"/>
      </rPr>
      <t xml:space="preserve">
Dimenzije (širina x dubina x visina):  600 mm x 550 mm  x 640 mm.  
Sastoji se od 3 ladice s ublaživačima zatvaranja i centralnim zaključavanjem.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  </t>
    </r>
  </si>
  <si>
    <r>
      <rPr>
        <b/>
        <sz val="11"/>
        <rFont val="Calibri"/>
        <family val="2"/>
        <scheme val="minor"/>
      </rPr>
      <t>Laboratorijski ormar</t>
    </r>
    <r>
      <rPr>
        <sz val="11"/>
        <rFont val="Calibri"/>
        <family val="2"/>
        <scheme val="minor"/>
      </rPr>
      <t xml:space="preserve">
Dimenzije ormara (širina x dubina x visina): 600x550x2090 mm (tolerancija ± 3 mm)
Sastoji se od 2 punih vrata s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r>
  </si>
  <si>
    <r>
      <rPr>
        <b/>
        <sz val="11"/>
        <rFont val="Calibri"/>
        <family val="2"/>
        <scheme val="minor"/>
      </rPr>
      <t>Laboratorijski stol s metalnom konstrukcijom</t>
    </r>
    <r>
      <rPr>
        <sz val="11"/>
        <rFont val="Calibri"/>
        <family val="2"/>
        <scheme val="minor"/>
      </rPr>
      <t xml:space="preserve">
Dimenzije stola, uključujući i radnu plohu, (širina x dubina x visina):  1500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</si>
  <si>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stol</t>
    </r>
    <r>
      <rPr>
        <sz val="11"/>
        <rFont val="Calibri"/>
        <family val="2"/>
        <scheme val="minor"/>
      </rPr>
      <t xml:space="preserve">
Dimenzije stola, uključujući i radnu plohu (širina x dubina x visina):  2000 mm x 900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</si>
  <si>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stol</t>
    </r>
    <r>
      <rPr>
        <sz val="11"/>
        <rFont val="Calibri"/>
        <family val="2"/>
        <scheme val="minor"/>
      </rPr>
      <t xml:space="preserve">
Dimenzije stola, uključujući i radnu plohu (širina x dubina x visina):  1800 mm x 900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</si>
  <si>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stol</t>
    </r>
    <r>
      <rPr>
        <sz val="11"/>
        <rFont val="Calibri"/>
        <family val="2"/>
        <scheme val="minor"/>
      </rPr>
      <t xml:space="preserve">
Dimenzije stola, uključujući i radnu plohu (širina x dubina x visina):  900 mm x 900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</si>
  <si>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color rgb="FFFF0000"/>
        <rFont val="Calibri"/>
        <family val="2"/>
        <scheme val="minor"/>
      </rPr>
      <t xml:space="preserve">Laboratorijski podpultni pomični ormarić </t>
    </r>
    <r>
      <rPr>
        <sz val="11"/>
        <color rgb="FFFF0000"/>
        <rFont val="Calibri"/>
        <family val="2"/>
        <scheme val="minor"/>
      </rPr>
      <t xml:space="preserve">
Dimenzije (širina x dubina x visina):  600 mm x 550 mm  x 790 mm.  
Sastoji se od 3 ladice (prve dvije ladice visine 150 mm a donja ladica visine 350 mm) sa ublaživačima zatvaranja i centralnim zaključavanjem.
Korpus i prednjica ladice ormarića izrađeni su od iverala debljine 19 mm (kategorija emisije E1 ili jednakovrijedno: _________), svi rubovi korpusa obloženi ABS trakom debljine 0,5 mm, a vrata i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r>
  </si>
  <si>
    <r>
      <rPr>
        <b/>
        <sz val="11"/>
        <rFont val="Calibri"/>
        <family val="2"/>
        <scheme val="minor"/>
      </rPr>
      <t xml:space="preserve">Laboratorijski podpultni pomični ormarić </t>
    </r>
    <r>
      <rPr>
        <sz val="11"/>
        <rFont val="Calibri"/>
        <family val="2"/>
        <scheme val="minor"/>
      </rPr>
      <t xml:space="preserve">
Dimenzije (širina x dubina x visina):  900 mm x 550 mm  x 790 mm.  
Sastoji se od 2 puna vrata s jednom policom podesivom po visini, nosivost po polici minimalno 30 kg.
Korpus i vrata ormarića izrađeni su od iverala debljine 19 mm (kategorija emisije E1 ili jednakovrijedno: _________), svi rubovi korpusa obloženi ABS trakom debljine 0,5 mm, a vrata i ABS trakom 2 mm.
Ručkice od aluminija.
Mogućnost otvaranja vrata do 270 stupnjeva.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r>
  </si>
  <si>
    <r>
      <rPr>
        <b/>
        <sz val="11"/>
        <rFont val="Calibri"/>
        <family val="2"/>
        <scheme val="minor"/>
      </rPr>
      <t xml:space="preserve">Laboratorijski podpultni pomični ormarić </t>
    </r>
    <r>
      <rPr>
        <sz val="11"/>
        <rFont val="Calibri"/>
        <family val="2"/>
        <scheme val="minor"/>
      </rPr>
      <t xml:space="preserve">
Dimenzije (širina x dubina x visina):  450 mm x 550 mm  x 790 mm.  
Sastoji se od 3 ladice (prve dvije ladice visine 150 mm a donja ladica visine 350 mm) sa ublaživačima zatvaranja i centralnim zaključavanjem.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r>
  </si>
  <si>
    <r>
      <rPr>
        <b/>
        <sz val="11"/>
        <color theme="1"/>
        <rFont val="Calibri"/>
        <family val="2"/>
        <scheme val="minor"/>
      </rPr>
      <t>Laboratorijski viseći ormar</t>
    </r>
    <r>
      <rPr>
        <sz val="11"/>
        <color theme="1"/>
        <rFont val="Calibri"/>
        <family val="2"/>
        <scheme val="minor"/>
      </rPr>
      <t xml:space="preserve">
Dimenzije ormarića (širina x dubina x visina):  600 mm x 350 mm x 760 mm.  
Sastoji se od 1 puna vrata s jednom policom podesivom po visini, minimalna nosivost po polici 30 kg.
Korpus i vrata ormarića izrađeni su od iverala debljine 19 mm (kategorija emisije E1 ili jednakovrijedno: _________), svi rubovi korpusa obloženi ABS trakom debljine 0,5 mm, a vrata  ABS trakom 2 mm.
Ručkice od aluminija.
Obračun po komadu kompletno izrađenog ormarića dovedenog do pune funkcionalnosti.
Ormar sukladan normi EN 16121:2017 ili jednakovrijedno: _________ i EN  16122:2012 ili jednakovrijedno: _________</t>
    </r>
  </si>
  <si>
    <r>
      <rPr>
        <b/>
        <sz val="11"/>
        <color theme="1"/>
        <rFont val="Calibri"/>
        <family val="2"/>
        <scheme val="minor"/>
      </rPr>
      <t>Laboratorijski viseći ormar</t>
    </r>
    <r>
      <rPr>
        <sz val="11"/>
        <color theme="1"/>
        <rFont val="Calibri"/>
        <family val="2"/>
        <scheme val="minor"/>
      </rPr>
      <t xml:space="preserve">
Dimenzije ormarića (širina x dubina x visina):  900 mm x 350 mm x 760 mm.  
Sastoji se od 2 puna vrata s jednom policom podesivom po visini, minimalna nosivost po polici 30 kg.
Korpus i vrata ormarića izrađeni su od iverala debljine 19 mm (kategorija emisije E1 ili jednakovrijedno: _________), svi rubovi korpusa obloženi ABS trakom debljine 0,5 mm, a vrata ABS trakom 2 mm.
Ručkice od aluminija.
Obračun po komadu kompletno izrađenog ormarića dovedenog do pune funkcionalnosti.
Ormar sukladan normi EN 16121:2017 ili jednakovrijedno: _________ i EN  16122:2012 ili jednakovrijedno: _________</t>
    </r>
  </si>
  <si>
    <r>
      <rPr>
        <b/>
        <sz val="11"/>
        <color theme="1"/>
        <rFont val="Calibri"/>
        <family val="2"/>
        <scheme val="minor"/>
      </rPr>
      <t>Laboratorijski sudoper s uključenim koritima</t>
    </r>
    <r>
      <rPr>
        <sz val="11"/>
        <color theme="1"/>
        <rFont val="Calibri"/>
        <family val="2"/>
        <scheme val="minor"/>
      </rPr>
      <t xml:space="preserve">
Dimenzije sudopera  (širina x dubina x visina): 900 mm x 900 mm  x 900 mm. Radna površina sudopera s uzdignutim rubovima s četiri strane, s ugrađenim koritom. Materijal radne površine i korita od polipropilena, otpornost površine prema otapalima i bakterijama, antistatički i samogasiv. 
2 x korito/sudoper, dimenzije korita (ŠxDxV) minimalno:  385 x 385 x 250 mm (tolerancija ± 3 mm)
Jedan sudoper s uključenim dovodnim i odvodnim cijevima te tri slavine hladne vode spojene na istu dovodnu cijev. Drugi sudoper s uključenim dovodnim i odvodnim cijevima te slavinom za toplu i hladnu vodu spojene na istu dovodnu cijev.
Jednostruka ispiralica za oči na izvlačenje s fleksibilnom cijevi , 
Sastoji se od dvoja zaokretna vrata.
Mogućnost otvaranja vrata do 270 stupnjeva.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sudopera dovedenog do pune funkcionalnosti.</t>
    </r>
  </si>
  <si>
    <r>
      <rPr>
        <b/>
        <sz val="11"/>
        <rFont val="Calibri"/>
        <family val="2"/>
        <scheme val="minor"/>
      </rPr>
      <t>Sigurnosni ormar za boce s komprimiranim plinom</t>
    </r>
    <r>
      <rPr>
        <sz val="11"/>
        <rFont val="Calibri"/>
        <family val="2"/>
        <scheme val="minor"/>
      </rPr>
      <t xml:space="preserve">
Vanjske dimenzije (širina x dubina x visina): 595 mm x 610 mm x 2030 mm (tolerancija ± 3 mm) . Dvozidna konstrukcija od čeličnog lima A-kvalitete i izolacijskog materijala-nezapaljivo unutarnje tijelo od visoko otporne, robusne ukrasne iverice.
1 krilna vrata sa zaključavanjem, ventilacijski priključak na stropu ili na donjoj polici ormara.  
Smještaj za 1 bocu s komprimiranim plinom volumena 50 L. Za postavljanje plinskih boca u zgradi – vatrostalan na 90 minuta u skladu s DIN EN 14470-2 ili jednakovrijedno: _________
 Unutarnja oprema: 1 držač cilindra Z-profila; 2 instalacijske šine i 1 dno sa rešetkama.</t>
    </r>
  </si>
  <si>
    <r>
      <rPr>
        <b/>
        <sz val="11"/>
        <rFont val="Calibri"/>
        <family val="2"/>
        <scheme val="minor"/>
      </rPr>
      <t>Sigurnosni ormar za boce s komprimiranim plinom</t>
    </r>
    <r>
      <rPr>
        <sz val="11"/>
        <rFont val="Calibri"/>
        <family val="2"/>
        <scheme val="minor"/>
      </rPr>
      <t xml:space="preserve">
Vanjske dimenzije (širina x dubina x visina): 1395 mm x 610 mm x 2030 mm (tolerancija ± 3 mm) . Dvozidna konstrukcija od čeličnog lima A-kvalitete i izolacijskog materijala-nezapaljivo unutarnje tijelo od visoko otporne, robusne ukrasne iverice.
2 krilna vrata sa zaključavanjem, ventilacijski priključak na stropu ili na donjoj polici ormara.  
Smještaj za 4 boce s komprimiranim plinom volumena 50 L. Za postavljanje plinskih boca u zgradi – vatrostalan na 90 minuta u skladu s DIN EN 14470-2 ili jednakovrijedno: _________
 Unutarnja oprema: 1 držač cilindra Z-profila; 2 instalacijske šine i 1 dno sa rešetkama.
</t>
    </r>
  </si>
  <si>
    <r>
      <rPr>
        <b/>
        <sz val="11"/>
        <color theme="1"/>
        <rFont val="Calibri"/>
        <family val="2"/>
        <scheme val="minor"/>
      </rPr>
      <t>Laboratorijski stol s fiksnim podpultnim elementima i laboratorijskim sudoperom</t>
    </r>
    <r>
      <rPr>
        <sz val="11"/>
        <color theme="1"/>
        <rFont val="Calibri"/>
        <family val="2"/>
        <scheme val="minor"/>
      </rPr>
      <t xml:space="preserve">
Dimenzije stola, uključujući i radnu plohu (širina x dubina x visina): 3600 mm x 750 mm x 900 mm;  
Radna ploča izrađena od polipropilena, otpornost površine prema otapalima i bakterijama, antistatički i samogasiv. Debljina radne ploče minimalno 30 mm. Nosivost stola 200 kg/m² ili više, Nosiva konstrukcija radne ploče su fiksni podpultni ormarići sa uključenim  nivelacijskim stopicam; 3 x podpultna ormarić širine 900 mm sa 2 zakoretna puna vrata s jednom policom podesivom po visini, minimalna nosivost po polici 30 kg i dvije ladice sa ublaživačima zatvaranja. 
U sklopu stola sudoper sa fiksnim podpultnim ormarićem sa 2 zakoretna puna vrata širine 900 mm; Radna površina sudopera s uzdignutim rubovima s četiri strane, s ugrađenim koritom. Materijal radne površine i korita od polipropilena, otpornost površine prema otapalima i bakterijama, antistatički i samogasiv.
1 x korito/sudoper, dimenzije korita (ŠxDxV) minimalno:  385 x 385 x 250 mm (tolerancija ± 3 mm)
1 x laboratorijska slavina za toplu/hladnu vodu. 
2 x slavina za hladnu vodu. 
Mogućnost otvaranja vrata do 270 stupnjeva. 
Korpus, vrata i prednjica ladice podpultnog ormarića izrađeni su od iverala debljine 19 mm (kategorija emisije E1 ili jednakovrijedno: _________), svi rubovi korpusa obloženi ABS trakom debljine 0,5 mm, a vrata i prednjica ladice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stola dovedenog do pune funkcionalnosti.  
Stol sukladan normi HRN EN 13150:2001 ili jednakovrijedno: _________</t>
    </r>
  </si>
  <si>
    <r>
      <rPr>
        <b/>
        <sz val="11"/>
        <color theme="1"/>
        <rFont val="Calibri"/>
        <family val="2"/>
        <scheme val="minor"/>
      </rPr>
      <t>Laboratorijski stol s fiksnim podpultnim elementima</t>
    </r>
    <r>
      <rPr>
        <sz val="11"/>
        <color theme="1"/>
        <rFont val="Calibri"/>
        <family val="2"/>
        <scheme val="minor"/>
      </rPr>
      <t xml:space="preserve">
Dimenzije stola, uključujući i radnu plohu (širina x dubina x visina):  1500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Nosiva konstrukcija radne ploče su fiksni podpultni ormarići: 1 x podpultni ormarić širine 900 mm sa 2 zakoretna puna vrata s jednom policom podesivom po visini, minimalna nosivost po polici 30 kg; 1 x podpultni ormarić širine 600 mm sa 4 ladice sa ublaživačima zatvaranja.
Puno podnožje minimalne visine 110 mm sa sistemom niveliranja od metala (nivelacijske stope).
Mogućnost otvaranja vrata do 270 stupnjeva. 
Korpus ,vrata i prednjica ladice podpultnog ormarića izrađeni su od iverala debljine 19 mm (kategorija emisije E1 ili jednakovrijedno: _________), svi rubovi korpusa obloženi ABS trakom debljine 0,5 mm, a vrata i prednjica ladice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stola dovedenog do pune funkcionalnosti.  
Stol sukladan normi HRN EN 13150:2001 ili jednakovrijedno: _________
</t>
    </r>
  </si>
  <si>
    <r>
      <rPr>
        <b/>
        <sz val="10"/>
        <color theme="1"/>
        <rFont val="Calibri"/>
        <family val="2"/>
        <scheme val="minor"/>
      </rPr>
      <t>Laboratorijski centralni stol s fiksnim podpultnim elementima i nadogradnjom po čitavoj širini stola po sredini s obje strane i laboratorijskim sudoperom</t>
    </r>
    <r>
      <rPr>
        <sz val="10"/>
        <color theme="1"/>
        <rFont val="Calibri"/>
        <family val="2"/>
        <scheme val="minor"/>
      </rPr>
      <t xml:space="preserve">
Dimenzije stola, uključujući i radnu plohu, (širina x dubina x visina):  4950 mm x 1800 mm  x 900 - 1790 mm (tolerancija ± 3 mm). 
Sastoji se od radne ploče s ugrađenim koritima, podpultnim elementima, nadgradnje s policama podesivim po visini, energetskim mostom i instalacijama ( s integriranim servisnim kanalom) i fiksnim podpultnim elementima kao nosiva konstrukcija radne ploče.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8 x 230 V, 16 A utičnica.                                                                                 
6 x fiksnih podpultnih elementa - ormarića dimenzija širine 900 mm, dubine 550 mm s 2 ladice sa ublaživačima zatvaranja, gornja ladica visine 150 mm i 2  zakoretna puna vrata s jednom policom podesivom po visini, minimalna nosivost po polici 30 kg. 
4 x fiksnih podpultnih elementa - ormarića dimenzija širine 600 mm, dubine 550 mm s četri ladice sa ublaživačima zatvaranja, gornja ladica visine 150 mm, ostale 200 mm visine.                                     
2 x fiksnih podpultnih elementa - ormarića dimenzija širine 600 mm, dubine 550 mm s jednom ladicom sa ublaživače zatvaranja i jednim zaokretna vrata s jednom policom podesivom prema visini,  minimalna nosivost po polici 30 kg. 
Korpus,vrata i prednjica ladice podpultnih ormarića izrađeni su od iverala debljine 19 mm (kategorija emisije E1 ili jednakovrijedno: _________), svi rubovi korpusa obloženi ABS trakom debljine 0,5 mm, a vrata i prednjica ladice ABS trakom 2 mm. Ručkice od aluminija.
Leđa ormarića od MDF ploče minimalne debljine 4 mm obostrano oplemenjene folijom, umetnuta u korpus. Mogućnost otvaranja vrata do 270 stupnjeva. Puno podnožje podpultnih ormarića minimalne visine 110 mm sa sistemom niveliranja od metala (nivelacijske stope).
Konstrukcija nadogradnje izrađena od čeličnih cijevi, plastificiranih epoxy prahom. 
S obje strane dva reda polica za reagense po cijeloj širini nadogradnje. Police kombinacija drvo /plastika. Noge s nivelacijskim stopam.
Na čelu lab. centralnog stola sudoper sa jednim koritom dimenzija (širina x dubina x visina): 1800 mm x 750 mm  x 900 mm. Radna površina sudopera s uzdignutim rubovima s četiri strane, s ugrađenim koritom. Materijal radne površine i korita od polipropilena, otpornost površine prema otapalima i bakterijama, antistatički i samogasiv.
Sastoji se od troja zaokretna vrata bočna širine 450 mm, centralna 820 mm.
1 x korito/sudoper, dimenzije korita (ŠxDxV) minimalno:  485 x 385 x 250 mm (tolerancija ± 3 mm)
1 x laboratorijska slavina za toplu/hladnu vodu. 
1 x Jednostruka ispiralica za oči na izvlačenje s fleksibilnom cijevi.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Mogućnost otvaranja vrata do 270 stupnjeva.                                                                                                                                                                                                           
U cijenu stavke obuhvatiti rad, spojni, pričvrsni i ovjesni materijal, kao i sav ostali potrebni materijal. Obračun po komadu kompletno ugrađenog stola dovedenog do pune funkcionalnosti.  
Stol sukladan normi HRN EN 13150:2001 ili jednakovrijedno: _________</t>
    </r>
  </si>
  <si>
    <r>
      <rPr>
        <b/>
        <sz val="11"/>
        <color theme="1"/>
        <rFont val="Calibri"/>
        <family val="2"/>
        <scheme val="minor"/>
      </rPr>
      <t>Laboratorijski viseći ormar</t>
    </r>
    <r>
      <rPr>
        <sz val="11"/>
        <color theme="1"/>
        <rFont val="Calibri"/>
        <family val="2"/>
        <scheme val="minor"/>
      </rPr>
      <t xml:space="preserve">
Dimenzije ormarića (širina x dubina x visina):  600 mm x 350 mm x 760 mm.  
Sastoji se od 1 puna vrata s jednom policom podesivom po visini, minimalna nosivost po polici 30 kg.
Korpus i vrata ormarića izrađeni su od iverala debljine 19 mm (kategorija emisije E1 ili jednakovrijedno: _________), svi rubovi korpusa obloženi ABS trakom debljine 0,5 mm, a vrata ABS trakom 2 mm.
Ručkice od aluminija.
Obračun po komadu kompletno izrađenog ormarića dovedenog do pune funkcionalnosti.
Ormar sukladan normi EN 16121:2017 ili jednakovrijedno: _________ i EN  16122:2012 ili jednakovrijedno: _________</t>
    </r>
  </si>
  <si>
    <r>
      <rPr>
        <b/>
        <sz val="11"/>
        <rFont val="Calibri"/>
        <family val="2"/>
        <scheme val="minor"/>
      </rPr>
      <t xml:space="preserve">Laboratorijski podpultni pomični ormarić </t>
    </r>
    <r>
      <rPr>
        <sz val="11"/>
        <rFont val="Calibri"/>
        <family val="2"/>
        <scheme val="minor"/>
      </rPr>
      <t xml:space="preserve">
Dimenzije (širina x dubina x visina):  600 mm x 550 mm  x 790 mm.  
Sastoji se od 3 ladice (prve dvije ladice visine 150 mm a donja ladica visine 350 mm) sa ublaživačima zatvaranja i centralnim zaključavanjem.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r>
  </si>
  <si>
    <r>
      <rPr>
        <b/>
        <sz val="11"/>
        <color theme="1"/>
        <rFont val="Calibri"/>
        <family val="2"/>
        <scheme val="minor"/>
      </rPr>
      <t>Laboratorijski ormar</t>
    </r>
    <r>
      <rPr>
        <sz val="11"/>
        <color theme="1"/>
        <rFont val="Calibri"/>
        <family val="2"/>
        <scheme val="minor"/>
      </rPr>
      <t xml:space="preserve">
Dimenzije ormara (širina x dubina x visina): 1200x550x2090 mm (tolerancija ± 3 mm)
Sastoji se od 2 punih vrata s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r>
  </si>
  <si>
    <r>
      <rPr>
        <b/>
        <sz val="11"/>
        <color theme="1"/>
        <rFont val="Calibri"/>
        <family val="2"/>
        <scheme val="minor"/>
      </rPr>
      <t>Sigurnosni ormar za bocu s komprimiranim tlakom</t>
    </r>
    <r>
      <rPr>
        <sz val="11"/>
        <color theme="1"/>
        <rFont val="Calibri"/>
        <family val="2"/>
        <scheme val="minor"/>
      </rPr>
      <t xml:space="preserve">
Vanjske dimenzije (širina x dubina x visina): 595 mm x 610 mm x 2030 mm (tolerancija ± 3 mm). Dvozidna konstrukcija od čeličnog lima A-kvalitete i izolacijskog materijala-nezapaljivo unutarnje tijelo od visoko otporne, robusne ukrasne iverice.
1 krilna vrata sa zaključavanjem, ventilacijski priključak na stropu ili na donjoj polici ormara.  
Smještaj za 1 bocu s komprimiranim plinom volumena 50 L. Za postavljanje plinskih boca u zgradi – vatrostalan na 90 minuta u skladu s DIN EN 14470-2 ili jednakovrijedno: _________
Unutarnja oprema: 1 držač cilindra Z-profila; 2 instalacijske šine i 1 dno sa rešetkama.</t>
    </r>
  </si>
  <si>
    <r>
      <rPr>
        <b/>
        <sz val="11"/>
        <rFont val="Calibri"/>
        <family val="2"/>
        <scheme val="minor"/>
      </rPr>
      <t>Laboratorijski stol</t>
    </r>
    <r>
      <rPr>
        <sz val="11"/>
        <rFont val="Calibri"/>
        <family val="2"/>
        <scheme val="minor"/>
      </rPr>
      <t xml:space="preserve">
Dimenzije stola, uključujući i radnu plohu, (širina x dubina x visina):  1200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</si>
  <si>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stol</t>
    </r>
    <r>
      <rPr>
        <sz val="11"/>
        <rFont val="Calibri"/>
        <family val="2"/>
        <scheme val="minor"/>
      </rPr>
      <t xml:space="preserve">
Dimenzije stola, uključujući i radnu plohu, (širina x dubina x visina):  1500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</si>
  <si>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 xml:space="preserve">Laboratorijski ormar </t>
    </r>
    <r>
      <rPr>
        <sz val="11"/>
        <rFont val="Calibri"/>
        <family val="2"/>
        <scheme val="minor"/>
      </rPr>
      <t xml:space="preserve">
Dimenzije ormara (širina x dubina x visina): 1200x550x2090 mm (tolerancija ± 3 mm)
Sastoji se od 2 punih vrata sa minimalno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r>
  </si>
  <si>
    <r>
      <rPr>
        <b/>
        <sz val="11"/>
        <rFont val="Calibri"/>
        <family val="2"/>
        <scheme val="minor"/>
      </rPr>
      <t>Laboratorijski viseći ormar</t>
    </r>
    <r>
      <rPr>
        <sz val="11"/>
        <rFont val="Calibri"/>
        <family val="2"/>
        <scheme val="minor"/>
      </rPr>
      <t xml:space="preserve">
Dimenzije ormarića (širina x dubina x visina):  900 mm x 350 mm x 760 mm.  
Sastoji se od 2 puna vrata s jednom policom podesivom po visini, minimalna nosivost po polici 30 kg.
Korpus i vrata ormarića izrađeni su od iverala debljine 19 mm (kategorija emisije E1 ili jednakovrijedno: _________), svi rubovi korpusa obloženi ABS trakom debljine 0,5 mm, a vrata ABS trakom 2 mm.
Ručkice od aluminija.
Obračun po komadu kompletno izrađenog ormarića dovedenog do pune funkcionalnosti.
Ormar sukladan normi EN 16121:2017 ili jednakovrijedno: _________ i EN  16122:2012 ili jednakovrijedno: _________</t>
    </r>
  </si>
  <si>
    <r>
      <rPr>
        <b/>
        <sz val="11"/>
        <rFont val="Calibri"/>
        <family val="2"/>
        <scheme val="minor"/>
      </rPr>
      <t>Sigurnosni ormar za boce s plinom</t>
    </r>
    <r>
      <rPr>
        <sz val="11"/>
        <rFont val="Calibri"/>
        <family val="2"/>
        <scheme val="minor"/>
      </rPr>
      <t xml:space="preserve">
Vanjske dimenzije (širina x dubina x visina): 595 mm x 610 mm x 2030 mm (tolerancija ± 3 mm). Dvozidna konstrukcija od čeličnog lima A-kvalitete i izolacijskog materijala-nezapaljivo unutarnje tijelo od visoko otporne, robusne ukrasne iverice.
1 krilna vrata sa zaključavanjem, ventilacijski priključak na stropu ili na donjoj polici ormara.  
Smještaj za 1 bocu s komprimiranim plinom volumena 50 L. Za postavljanje plinskih boca u zgradi – vatrostalan na 90 minuta u skladu s DIN EN 14470-2 ili jednakovrijedno: _________
Unutarnja oprema: 1 držač cilindra Z-profila; 2 instalacijske šine i 1 dno sa rešetkama.</t>
    </r>
  </si>
  <si>
    <r>
      <rPr>
        <b/>
        <sz val="11"/>
        <rFont val="Calibri"/>
        <family val="2"/>
        <scheme val="minor"/>
      </rPr>
      <t>Ormar na kotačima</t>
    </r>
    <r>
      <rPr>
        <sz val="11"/>
        <rFont val="Calibri"/>
        <family val="2"/>
        <scheme val="minor"/>
      </rPr>
      <t xml:space="preserve">
Dimenzije (širina x dubina x visina):  600 mm x 550 mm  x 790 mm.  
Sastoji se od 4 ladice sa ublaživačima zatvaranja i centralnim zaključavanjem.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r>
  </si>
  <si>
    <r>
      <rPr>
        <b/>
        <sz val="11"/>
        <rFont val="Calibri"/>
        <family val="2"/>
        <scheme val="minor"/>
      </rPr>
      <t>Laboratorijski centralni stol s podpultnim elementima</t>
    </r>
    <r>
      <rPr>
        <sz val="11"/>
        <rFont val="Calibri"/>
        <family val="2"/>
        <scheme val="minor"/>
      </rPr>
      <t xml:space="preserve">
Dimenzije stola, uključujući i radnu plohu, (širina x dubina x visina):  4030 mm x 1500 mm  x 900 - 1790 mm (tolerancija ± 3 mm). 
Sastoji se od radne ploče s ugrađenim koritima, podpultnim elementima, nadgradnje s policama podesivim po visini, energetskim mostom i instalacijama ( s integriranim servisnim kanalom) i fiksnim podpultnim elementima kao nosiva konstrukcija radne ploče.
Radna površina: tehnička keramika kao kemijski i termički inertan materijal otporan na kemikalije (kiseline, lužine, otapala) ispitana sukladno normama  EN ISO 10545-13 ili jednakovrijedno: _________, EN ISO 10545-14 ili jednakovrijedno: _________, termički stabilna, negoriva sukladno  EN 13501-1 ili jednakovrijedno: _________, debljine 20 mm. Nosivost stola 200 kg/m² ili više.                                                                                                                                                                                     
Instalacije: 8 x 230 V, 16 A utičnica, 4 x dvostruka podatkovna utičnica, RJ45 CAT6+ ; 1 x vakuum; 2 x plin                                                                                   
4 x fiksnih podpultnih elementa - ormarića dimenzija širine 900 mm, dubine 550 mm sa 2  zakoretna puna vrata s jednom policom podesivom po visini, minimalna nosivost po polici 30 kg. 
4 x fiksnih podpultnih elementa - ormarića dimenzija širine 600 mm, dubine 550 mm sa 4 ladice sa ublaživače zatvaranja (gornja ladica visine 150 mm ostale 200 mm).
Korpus,vrata i prednjica ladice podpultnih ormarića izrađeni su od iverala debljine 19 mm (kategorija emisije E1 ili jednakovrijedno: _________), svi rubovi korpusa obloženi ABS trakom debljine 0,5 mm, a vrata i prednjica ladice ABS trakom 2 mm. Ručkice od aluminija.
Leđa ormarića od MDF ploče minimalne debljine 4 mm obostrano oplemenjene folijom, umetnuta u korpus. Mogućnost otvaranja vrata do 270 stupnjeva. Puno podnožje podpultnih ormarića minimalne visine 110 mm sa sistemom niveliranja od metala (nivelacijske stope).
Konstrukcija nadogradnje izrađena od čeličnih cijevi, plastificiranih epoxy prahom. 
2 reda polica za reagense po cijeloj širini nadogradnje. Police kombinacija drvo /plastika. Noge s nivelacijskim stopam.
Na čelu lab. centralnog stola sudoper sa jednim koritom dimenzija (širina x dubina x visina): 1500 mm x 750 mm  x 900 mm. Radna površina: tehnička keramika kao kemijski i termički inertan materijal otporan na kemikalije (kiseline, lužine, otapala) ispitana sukladno normama  EN ISO 10545-13 ili jednakovrijedno: _________, EN ISO 10545-14 ili jednakovrijedno: _________, termički stabilna, negoriva sukladno  EN 13501-1 ili jednakovrijedno: _________, minimalne debljine 26 mm.
Sastoji se od troja zaokretna vrata bočna širine 450 mm, centralna 520 mm.
1 x korito/sudoper, dimenzije korita (ŠxDxV):  460 x 390 x 250 mm (tolerancija ± 3 mm)
1 x laboratorijska slavina za toplu/hladnu vodu.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Mogućnost otvaranja vrata do 270 stupnjeva. Puno podnožje podpultnih ormarića minimalne visine 110 mm sa sistemom niveliranja od metala (nivelacijske stope).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</si>
  <si>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stol</t>
    </r>
    <r>
      <rPr>
        <sz val="11"/>
        <rFont val="Calibri"/>
        <family val="2"/>
        <scheme val="minor"/>
      </rPr>
      <t xml:space="preserve">
Dimenzije stola, uključujući i radnu plohu, (širina x dubina x visina):  3000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</si>
  <si>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stol</t>
    </r>
    <r>
      <rPr>
        <sz val="11"/>
        <rFont val="Calibri"/>
        <family val="2"/>
        <scheme val="minor"/>
      </rPr>
      <t xml:space="preserve">
Dimenzije stola, uključujući i radnu plohu, (širina x dubina x visina):  1500 mm x 750 mm x 750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</si>
  <si>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sudoper s ormarićem</t>
    </r>
    <r>
      <rPr>
        <sz val="11"/>
        <rFont val="Calibri"/>
        <family val="2"/>
        <scheme val="minor"/>
      </rPr>
      <t xml:space="preserve">
Dimenzije sudopera sa jednim koritom (širina x dubina x visina): 900 mm x 750 mm  x 900 mm.  Radna površina sudopera s uzdignutim rubovima s četiri strane, s ugrađenim koritom. Materijal radne površine i korita od polipropilena, otpornost površine prema otapalima i bakterijama, antistatički i samogasiv. 
1 x korito/sudoper, dimenzije korita (ŠxDxV) minimalno:  385 x 385 x 250 mm (tolerancija ± 3 mm)
Laboratorijska slavina za toplu/hladnu vodu. 
Sastoji se od dvoja zaokretna vrata.
Mogućnost otvaranja vrata do 270 stupnjeva. Puno podnožje podpultnih ormarića minimalne visine 110 mm sa sistemom niveliranja od metala (nivelacijske stope).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sudopera dovedenog do pune funkcionalnosti.</t>
    </r>
  </si>
  <si>
    <r>
      <rPr>
        <b/>
        <sz val="11"/>
        <rFont val="Calibri"/>
        <family val="2"/>
        <scheme val="minor"/>
      </rPr>
      <t xml:space="preserve">Laboratorijski podpultni pomični ormarić </t>
    </r>
    <r>
      <rPr>
        <sz val="11"/>
        <rFont val="Calibri"/>
        <family val="2"/>
        <scheme val="minor"/>
      </rPr>
      <t xml:space="preserve">
Dimenzije (širina x dubina x visina):  600 mm x 550 mm  x 640 mm.  
Sastoji se od 3 ladice (prve dvije ladice visine 150 mm a donja ladica visine 200 mm) sa ublaživačima zatvaranja i centralnim zaključavanjem.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r>
  </si>
  <si>
    <r>
      <rPr>
        <b/>
        <sz val="11"/>
        <rFont val="Calibri"/>
        <family val="2"/>
        <scheme val="minor"/>
      </rPr>
      <t xml:space="preserve">Laboratorijski podpultni pomićni ormarić </t>
    </r>
    <r>
      <rPr>
        <sz val="11"/>
        <rFont val="Calibri"/>
        <family val="2"/>
        <scheme val="minor"/>
      </rPr>
      <t xml:space="preserve">
Dimenzije (širina x dubina x visina):  600 mm x 550 mm  x 790 mm.  
Sastoji se od 3 ladice (prve dvije ladice visine 150 mm a donja ladica visine 350 mm) sa ublaživačima zatvaranja i centralnim zaključavanjem.
Korpus i prednjica ladice ormarića izrađeni su od iverala debljine 19 mm (kategorija emisije E1 ili jednakovrijedno: _________), svi rubovi korpusa obloženi ABS trakom debljine 0,5 mm, a prednjica ladice ABS trakom 2 mm.
Ručkice od aluminija.
Ormarić je opremljen sa 4 kotačića, sa mogućnošću blokade 2 kotačića.
Obračun po komadu kompletno izrađenog podpultnog pomičnog ormarića dovedenog do pune funkcionalnosti.
Ormar sukladan normi EN 16121:2017 ili jednakovrijedno: _________ i EN  16122:2012 ili jednakovrijedno: _________</t>
    </r>
  </si>
  <si>
    <r>
      <rPr>
        <b/>
        <sz val="11"/>
        <rFont val="Calibri"/>
        <family val="2"/>
        <scheme val="minor"/>
      </rPr>
      <t>Laboratorijski viseći ormar</t>
    </r>
    <r>
      <rPr>
        <sz val="11"/>
        <rFont val="Calibri"/>
        <family val="2"/>
        <scheme val="minor"/>
      </rPr>
      <t xml:space="preserve">
Dimenzije ormarića (širina x dubina x visina):  1200 mm x 350 mm x 760 mm.  
Sastoji se od 2 puna vrata s središnjom pločom unutar ormarića i jednom policom podesivom po visini (lijevo i desno), minimalna nosivost po polici 30 kg.
Korpus i vrata ormarića izrađeni su od iverala debljine 19 mm (kategorija emisije E1 ili jednakovrijedno: _________), svi rubovi korpusa obloženi ABS trakom debljine 0,5 mm, a vrata ABS trakom 2 mm.
Ručkice od aluminija.
Obračun po komadu kompletno izrađenog ormarića dovedenog do pune funkcionalnosti.
Ormar sukladan normi EN 16121:2017 ili jednakovrijedno: _________ i EN  16122:2012 ili jednakovrijedno: _________</t>
    </r>
  </si>
  <si>
    <r>
      <rPr>
        <b/>
        <sz val="11"/>
        <rFont val="Calibri"/>
        <family val="2"/>
        <scheme val="minor"/>
      </rPr>
      <t>Sigurnosni ormar za boce s komprimiranim plinom</t>
    </r>
    <r>
      <rPr>
        <sz val="11"/>
        <rFont val="Calibri"/>
        <family val="2"/>
        <scheme val="minor"/>
      </rPr>
      <t xml:space="preserve">
Vanjske dimenzije (širina x dubina x visina): 595 mm x 610 mm x 2030 mm (tolerancija ± 3 mm). Dvozidna konstrukcija od čeličnog lima A-kvalitete i izolacijskog materijala-nezapaljivo unutarnje tijelo od visoko otporne, robusne ukrasne iverice.
1 krilna vrata sa zaključavanjem, ventilacijski priključak na stropu ili na donjoj polici ormara.  
Smještaj za 1 bocu s komprimiranim plinom volumena 50 L. Za postavljanje plinskih boca u zgradi – vatrostalan na 90 minuta u skladu s DIN EN 14470-2 ili jednakovrijedno: _________
Unutarnja oprema: 1 držač cilindra Z-profila; 2 instalacijske šine i 1 dno sa rešetkama.</t>
    </r>
  </si>
  <si>
    <r>
      <rPr>
        <b/>
        <sz val="11"/>
        <rFont val="Calibri"/>
        <family val="2"/>
        <scheme val="minor"/>
      </rPr>
      <t>Laboratorijski stol</t>
    </r>
    <r>
      <rPr>
        <sz val="11"/>
        <rFont val="Calibri"/>
        <family val="2"/>
        <scheme val="minor"/>
      </rPr>
      <t xml:space="preserve">
Dimenzije stola, uključujući i radnu plohu (širina x dubina x visina):  2900 mm x 900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</si>
  <si>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stol</t>
    </r>
    <r>
      <rPr>
        <sz val="11"/>
        <rFont val="Calibri"/>
        <family val="2"/>
        <scheme val="minor"/>
      </rPr>
      <t xml:space="preserve">
Dimenzije stola, uključujući i radnu plohu (širina x dubina x visina):  1500 mm x 900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</si>
  <si>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sudoper s ormarićem</t>
    </r>
    <r>
      <rPr>
        <sz val="11"/>
        <rFont val="Calibri"/>
        <family val="2"/>
        <scheme val="minor"/>
      </rPr>
      <t xml:space="preserve">
Dimenzije sudopera  (širina x dubina x visina): 1800 mm x 900 mm  x 900 mm.   Radna površina sudopera s uzdignutim rubovima s četiri strane, s ugrađenim koritom. Materijal radne površine i korita od polipropilena, otpornost površine prema otapalima i bakterijama, antistatički i samogasiv. 
2 x korito/sudoper, dimenzije korita (ŠxDxV) minimalno:  485 x 385 x 250 mm (tolerancija ± 3 mm)
1 x laboratorijska slavina za toplu/hladnu vodu.
Sastoji se od 4 zaokretna vrata.
Mogućnost otvaranja vrata do 270 stupnjeva. Puno podnožje minimalne visine 110 mm sa sistemom niveliranja od metala (nivelacijske stope).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sudopera dovedenog do pune funkcionalnosti.    </t>
    </r>
  </si>
  <si>
    <r>
      <rPr>
        <b/>
        <sz val="11"/>
        <rFont val="Calibri"/>
        <family val="2"/>
        <scheme val="minor"/>
      </rPr>
      <t>Laboratorijski sudoper s ormarićem</t>
    </r>
    <r>
      <rPr>
        <sz val="11"/>
        <rFont val="Calibri"/>
        <family val="2"/>
        <scheme val="minor"/>
      </rPr>
      <t xml:space="preserve">
Dimenzije sudopera  (širina x dubina x visina): 1500 mm x 750 mm  x 900 mm.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1 x laboratorijska slavina za toplu/hladnu vodu.
Sastoji se od 3 zaokretna vrata.
Mogućnost otvaranja vrata do 270 stupnjeva. Puno podnožje minimalne visine 110 mm sa sistemom niveliranja od metala (nivelacijske stope).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sudopera dovedenog do pune funkcionalnosti.    </t>
    </r>
  </si>
  <si>
    <r>
      <rPr>
        <b/>
        <sz val="11"/>
        <rFont val="Calibri"/>
        <family val="2"/>
        <scheme val="minor"/>
      </rPr>
      <t>Laboratorijski viseći ormar</t>
    </r>
    <r>
      <rPr>
        <sz val="11"/>
        <rFont val="Calibri"/>
        <family val="2"/>
        <scheme val="minor"/>
      </rPr>
      <t xml:space="preserve">
Dimenzije ormarića (širina x dubina x visina):  600 mm x 350 mm x 760 mm.  
Sastoji se od 1 puna vrata s jednom policom podesivom po visini, minimalna nosivost po polici 30 kg.
Korpus i vrata ormarića izrađeni su od iverala debljine 19 mm (kategorija emisije E1 ili jednakovrijedno: _________), svi rubovi korpusa obloženi ABS trakom debljine 0,5 mm, a vrata ABS trakom 2 mm.
Ručkice od aluminija.
Obračun po komadu kompletno izrađenog ormarića dovedenog do pune funkcionalnosti.
Ormar sukladan normi EN 16121:2017 ili jednakovrijedno: _________ i EN  16122:2012 ili jednakovrijedno: _________</t>
    </r>
  </si>
  <si>
    <r>
      <rPr>
        <b/>
        <sz val="11"/>
        <rFont val="Calibri"/>
        <family val="2"/>
        <scheme val="minor"/>
      </rPr>
      <t>Laboratorijski stol</t>
    </r>
    <r>
      <rPr>
        <sz val="11"/>
        <rFont val="Calibri"/>
        <family val="2"/>
        <scheme val="minor"/>
      </rPr>
      <t xml:space="preserve">
Dimenzije stola, uključujući i radnu plohu (širina x dubina x visina):  2200 mm x 900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"C" oblika, poveznici nogu - nosiva konstrukcija radne ploče, izrađena je od čeličnih cijevi min. presjeka 70x25x3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</si>
  <si>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stol</t>
    </r>
    <r>
      <rPr>
        <sz val="11"/>
        <rFont val="Calibri"/>
        <family val="2"/>
        <scheme val="minor"/>
      </rPr>
      <t xml:space="preserve">
Dimenzije stola, uključujući i radnu plohu (širina x dubina x visina):  2000 mm x 900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"C" oblika, poveznici nogu - nosiva konstrukcija radne ploče, izrađena je od čeličnih cijevi min. presjeka 70x25x3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</si>
  <si>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stol</t>
    </r>
    <r>
      <rPr>
        <sz val="11"/>
        <rFont val="Calibri"/>
        <family val="2"/>
        <scheme val="minor"/>
      </rPr>
      <t xml:space="preserve">
Dimenzije stola, uključujući i radnu plohu (širina x dubina x visina):  1600 mm x 900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"C" oblika, poveznici nogu - nosiva konstrukcija radne ploče, izrađena je od čeličnih cijevi min. presjeka 70x25x3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
</t>
    </r>
  </si>
  <si>
    <r>
      <rPr>
        <b/>
        <sz val="11"/>
        <rFont val="Calibri"/>
        <family val="2"/>
        <scheme val="minor"/>
      </rPr>
      <t>Laboratorijski stol</t>
    </r>
    <r>
      <rPr>
        <sz val="11"/>
        <rFont val="Calibri"/>
        <family val="2"/>
        <scheme val="minor"/>
      </rPr>
      <t xml:space="preserve">
Dimenzije stola, uključujući i radnu plohu (širina x dubina x visina):  1200 mm x 900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</si>
  <si>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ormar</t>
    </r>
    <r>
      <rPr>
        <sz val="11"/>
        <rFont val="Calibri"/>
        <family val="2"/>
        <scheme val="minor"/>
      </rPr>
      <t xml:space="preserve">
Dimenzije (širina x dubina x visina): 1200x550x2090 mm (tolerancija ± 3 mm)
Sastoji se od 2 x punih vrata s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r>
  </si>
  <si>
    <r>
      <rPr>
        <b/>
        <sz val="11"/>
        <rFont val="Calibri"/>
        <family val="2"/>
        <scheme val="minor"/>
      </rPr>
      <t>Laboratorijski ormar</t>
    </r>
    <r>
      <rPr>
        <sz val="11"/>
        <rFont val="Calibri"/>
        <family val="2"/>
        <scheme val="minor"/>
      </rPr>
      <t xml:space="preserve">
Dimenzije (širina x dubina x visina): 900x550x2090 mm (tolerancija ± 3 mm)
Sastoji se od 2 x punih vrata s  4 police podesive prema visini, nosivost po polici minimalno 30 kg.  
Korpus i vrata ormara izrađeni su od iverala debljine 19 mm (kategorija emisije E1 ili jednakovrijedno: _________), svi rubovi korpusa obloženi ABS trakom debljine 0,5 mm, a vrata ABS trakom 2 mm.
Leđa ormara od MDF ploče minimalne debljine 4 mm obostrano oplemenjene folijom, umetnuta u korpus. 
Ručkice od aluminija. Puno podnožje minimalne visine 110 mm sa sistemom niveliranja od metala (nivelacijske stope).
Mogućnost otvaranja vrata do 270 stupnjeva.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r>
  </si>
  <si>
    <r>
      <rPr>
        <b/>
        <sz val="11"/>
        <rFont val="Calibri"/>
        <family val="2"/>
        <scheme val="minor"/>
      </rPr>
      <t>Laboratorijski regal</t>
    </r>
    <r>
      <rPr>
        <sz val="11"/>
        <rFont val="Calibri"/>
        <family val="2"/>
        <scheme val="minor"/>
      </rPr>
      <t xml:space="preserve">
Dimenzije (širina x dubina x visina): 900x550x2090 mm (tolerancija ± 3 mm)
Bez vrata (otvorenog tipa ) 4 police podesive prema visini, nosivost po polici minimalno 30 kg.  
Korpus ormara izrađeni su od iverala debljine 19 mm (kategorija emisije E1 ili jednakovrijedno: _________), svi rubovi korpusa obloženi ABS trakom debljine 0,5 mm.
Leđa ormara od MDF ploče minimalne debljine 4 mm obostrano oplemenjene folijom, umetnuta u korpus. 
Puno podnožje minimalne visine 110 mm sa sistemom niveliranja od metala (nivelacijske stope).
U cijenu stavke obuhvatiti rad, spojni, pričvrsni i ovjesni materijal, kao i sav ostali potrebni materijal. Obračun po komadu kompletno ugrađenog ormara dovedenog do pune funkcionalnosti.
Ormar sukladan normi EN 16121:2017 ili jednakovrijedno: _________ i EN  16122:2012 ili jednakovrijedno: _________</t>
    </r>
  </si>
  <si>
    <r>
      <rPr>
        <b/>
        <sz val="11"/>
        <rFont val="Calibri"/>
        <family val="2"/>
        <scheme val="minor"/>
      </rPr>
      <t>Laboratorijski sudoper s ormarićem</t>
    </r>
    <r>
      <rPr>
        <sz val="11"/>
        <rFont val="Calibri"/>
        <family val="2"/>
        <scheme val="minor"/>
      </rPr>
      <t xml:space="preserve">
Dimenzije sudopera  (širina x dubina x visina): 1500 mm x 750 mm  x 900 mm.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1 x laboratorijska slavina za toplu/hladnu vodu.
Sastoji se od 3 zaokretna vrata.
Mogućnost otvaranja vrata do 270 stupnjeva. Puno podnožje minimalne visine 110 mm sa sistemom niveliranja od metala (nivelacijske stope).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sudopera dovedenog do pune funkcionalnosti.  </t>
    </r>
  </si>
  <si>
    <r>
      <rPr>
        <b/>
        <sz val="11"/>
        <rFont val="Calibri"/>
        <family val="2"/>
        <scheme val="minor"/>
      </rPr>
      <t>Laboratorijski sudoper s ormarićem</t>
    </r>
    <r>
      <rPr>
        <sz val="11"/>
        <rFont val="Calibri"/>
        <family val="2"/>
        <scheme val="minor"/>
      </rPr>
      <t xml:space="preserve">
Dimenzije sudopera  (širina x dubina x visina): 900 mm x 750 mm  x 900 mm.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1 x laboratorijska slavina za toplu/hladnu vodu.
Sastoji se od 2 zaokretna vrata.
Mogućnost otvaranja vrata do 270 stupnjeva. Puno podnožje minimalne visine 110 mm sa sistemom niveliranja od metala (nivelacijske stope).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sudopera dovedenog do pune funkcionalnosti.  </t>
    </r>
  </si>
  <si>
    <r>
      <rPr>
        <b/>
        <sz val="11"/>
        <rFont val="Calibri"/>
        <family val="2"/>
        <scheme val="minor"/>
      </rPr>
      <t>Sigurnosni ormar za boce s komprimiranim plinom</t>
    </r>
    <r>
      <rPr>
        <sz val="11"/>
        <rFont val="Calibri"/>
        <family val="2"/>
        <scheme val="minor"/>
      </rPr>
      <t xml:space="preserve">
Vanjske dimenzije (širina x dubina x visina): 1195 mm x 610 mm x 2030 mm (tolerancija ± 3 mm). Dvozidna konstrukcija od čeličnog lima A-kvalitete i izolacijskog materijala-nezapaljivo unutarnje tijelo od visoko otporne, robusne ukrasne iverice.
2 krilna vrata sa zaključavanjem, ventilacijski priključak na stropu ili na donjoj polici ormara.  
Smještaj za 4 boce s komprimiranim plinom volumena 50 L. Za postavljanje plinskih boca u zgradi – vatrostalan na 90 minuta u skladu s DIN EN 14470-2 ili jednakovrijedno: _________
Unutarnja oprema: 1 držač cilindra Z-profila; 2 instalacijske šine i 1 dno sa rešetkama.</t>
    </r>
  </si>
  <si>
    <r>
      <rPr>
        <b/>
        <sz val="11"/>
        <rFont val="Calibri"/>
        <family val="2"/>
        <scheme val="minor"/>
      </rPr>
      <t>Laboratorijski stol H-konstrukcije</t>
    </r>
    <r>
      <rPr>
        <sz val="11"/>
        <rFont val="Calibri"/>
        <family val="2"/>
        <scheme val="minor"/>
      </rPr>
      <t xml:space="preserve">
Dimenzije stola, uključujući i radnu plohu (širina x dubina x visina):  1700 mm x 900 mm x 750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</si>
  <si>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stol</t>
    </r>
    <r>
      <rPr>
        <sz val="11"/>
        <rFont val="Calibri"/>
        <family val="2"/>
        <scheme val="minor"/>
      </rPr>
      <t xml:space="preserve">
Dimenzije stola, uključujući i radnu plohu (širina x dubina x visina):  1800 mm x 750 mm x 750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</si>
  <si>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stol</t>
    </r>
    <r>
      <rPr>
        <sz val="11"/>
        <rFont val="Calibri"/>
        <family val="2"/>
        <scheme val="minor"/>
      </rPr>
      <t xml:space="preserve">
Dimenzije stola, uključujući i radnu plohu (širina x dubina x visina):  1500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</si>
  <si>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sudoper s podpultnim elementom</t>
    </r>
    <r>
      <rPr>
        <sz val="11"/>
        <rFont val="Calibri"/>
        <family val="2"/>
        <scheme val="minor"/>
      </rPr>
      <t xml:space="preserve">
Dimenzije sudopera  (širina x dubina x visina): 1500 mm x 750 mm  x 900 mm.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1 x laboratorijska slavina za toplu/hladnu vodu.
Sastoji se od 3 zaokretna vrata.
Mogućnost otvaranja vrata do 270 stupnjeva. Puno podnožje minimalne visine 110 mm sa sistemom niveliranja od metala (nivelacijske stope).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sudopera dovedenog do pune funkcionalnosti.       </t>
    </r>
  </si>
  <si>
    <r>
      <rPr>
        <b/>
        <sz val="11"/>
        <rFont val="Calibri"/>
        <family val="2"/>
        <scheme val="minor"/>
      </rPr>
      <t>Laboratorijski stol sa sudoperom i podpultnim elementima</t>
    </r>
    <r>
      <rPr>
        <sz val="11"/>
        <rFont val="Calibri"/>
        <family val="2"/>
        <scheme val="minor"/>
      </rPr>
      <t xml:space="preserve">
Dimenzije stola, uključujući i radnu plohu (širina x dubina x visina): 3300 mm x 750 mm x 900 mm; 
Radna ploča izrađena od polipropilena, otpornost površine prema otapalima i bakterijama, antistatički i samogasiv. Debljina radne ploče minimalno 30 mm. Nosivost stola 200 kg/m² ili više, Nosiva konstrukcija radne ploče su fiksni podpultni ormarići sa uključenim  nivelacijskim stopicam; 2 x podpultna ormarić širine 900 mm sa 2 zakoretna puna vrata s jednom policom podesivom po visini, minimalna nosivost po polici 30 kg i dvije ladice sa ublaživačima zatvaranja, 1 x podpultni ormarić širine 600 mm sa 1 zakoretna puna vrata s jednom policom podesivom po visini, minimalna nosivost po polici 30 kg i jednom ladicom sa ublaživačima zatvaranja.
U sklopu stola sudoper sa fiksnim podpultnim ormarićem sa 2 zakoretna puna vrata širine 900 mm; Radna površina sudopera s uzdignutim rubovima s četiri strane, s ugrađenim koritom. Materijal radne površine i korita od polipropilena, otpornost površine prema otapalima i bakterijama, antistatički i samogasiv.
1 x korito/sudoper, dimenzije korita (ŠxDxV) minimalno:  385 x 385 x 250 mm (tolerancija ± 3 mm)
1 x laboratorijska slavina za toplu/hladnu vodu.Mogućnost otvaranja vrata do 270 stupnjeva. Korpus, vrata i prednjica ladice podpultnog ormarića izrađeni su od iverala debljine 19 mm (kategorija emisije E1), svi rubovi korpusa obloženi ABS trakom debljine 0,5 mm, a vrata i prednjica ladice ABS trakom 2 mm. Ručkice od aluminija. Leđa ormarića od MDF ploče minimalne debljine 4 mm obostrano oplemenjene folijom, umetnuta u korpus. U cijenu stavke obuhvatiti rad, spojni, pričvrsni i ovjesni materijal, kao i sav ostali potrebni materijal. Obračun po komadu kompletno ugrađenog stola dovedenog do pune funkcionalnosti. 
Stol sukladan normi HRN EN 13150:2001 ili jednakovrijedno.</t>
    </r>
  </si>
  <si>
    <r>
      <rPr>
        <b/>
        <sz val="11"/>
        <color theme="1"/>
        <rFont val="Calibri"/>
        <family val="2"/>
      </rPr>
      <t>Laboratorijski stol s konstrukcijom i koritom na kraju stola</t>
    </r>
    <r>
      <rPr>
        <sz val="11"/>
        <color theme="1"/>
        <rFont val="Calibri"/>
        <family val="2"/>
      </rPr>
      <t xml:space="preserve">
Dimenzije stola, uključujući i radnu plohu, (širina x dubina x visina):  3300 mm x 750 mm x 900 - 1790 mm (tolerancija ± 3 mm). Sastoji se od radne ploče s podpultnim elementom, nadgradnje s policama, energetskim mostom i instalacijama ( s integriranim servisnim kanalom) i nogama "H" oblika, poveznici nogu - nosiva konstrukcija radne ploče, izrađena je od čeličnih cijevi min. presjeka 60x25x2 mm, plastificirana epoxy prahom sa uključenim nivelacijskim stopicam sa plastičnim kućište s čeličnim prijenosom ("spindle").
Radna ploča širine 2400 mm izrađena od HPL (High-pressure compact laminate) kompaktne ploče, sukladne normi EN 438-4 ili jednakovrijedno, namjene za kemijske i mikrobiološke laboratorije. 
Ploče moraju biti vodootporne, otporne na povišene temperature i grebanje. Debljina radne ploče minimalno 19 mm. Nosivost stola 200 kg/m² ili više.                                                                                                                                                                                    
Instalacije: 4 x 230 V, 16 A utičnica, 1x plin,  2 x voda, 2 x vakuum, 2 x mini korito za odljev (PP) dimenzije  290x102x168 mm, stolna montaža.
U sklopu stola element sa sudoperom širine 900 mm sa 2 zakoretna puna vrata. Korpus,vrata podpultnog ormarića izrađeni su od iverala debljine 19 mm (kategorija emisije E1), svi rubovi korpusa obloženi ABS trakom debljine 0,5 mm, a vrata ABS trakom 2 mm. Ručkice od aluminija. Leđa ormarića od MDF ploče minimalne debljine 4 mm obostrano oplemenjene folijom, umetnuta u korpus. Puno podnožje podpultnog ormarića minimalne visine 110 mm sa sistemom niveliranja od metala (nivelacijske stope).
Radna površina sudopera s uzdignutim rubovima s četiri strane, s ugrađenim koritom. Materijal radne površine i korita od polipropilena, otpornost površine prema otapalima i bakterijama, antistatički i samogasiv.
1 x korito/sudoper, dimenzije korita (ŠxDxV) minimalno:  485 x 385 x 250 mm (tolerancija ± 3 mm)
1 x laboratorijska slavina za toplu/hladnu vodu.
Konstrukcija nadogradnje izrađena od čeličnih cijevi, plastificiranih epoxy prahom.
Polica za reagense izgrađena od stakla dubine 150 mm po cijeloj širini nadogradnje. 
U cijenu stavke obuhvatiti rad, spojni, pričvrsni i ovjesni materijal, kao i sav ostali potrebni materijal. Obračun po komadu kompletno ugrađenog stola dovedenog do pune funkcionalnosti. Stol sukladan normi HRN EN 13150:2001 ili jednakovrijedno.</t>
    </r>
  </si>
  <si>
    <r>
      <rPr>
        <b/>
        <sz val="11"/>
        <color theme="1"/>
        <rFont val="Calibri"/>
        <family val="2"/>
      </rPr>
      <t>Laboratorijski centralni stol s konstrukcijom, sudoper s dva korita na čelu stola</t>
    </r>
    <r>
      <rPr>
        <sz val="11"/>
        <color theme="1"/>
        <rFont val="Calibri"/>
        <family val="2"/>
      </rPr>
      <t xml:space="preserve">
Dimenzije stola, uključujući i radnu plohu, (širina x dubina x visina):  3450 mm x 1800 mm  x 900 - 1790 mm (tolerancija ± 3 mm). 
Sastoji se od radne ploče s ugrađenim koritima, podpultnim elementima, nadgradnje s policama podesivim po visini, energetskim mostom i instalacijama ( s integriranim servisnim kanalom) i nogama "H" oblika, poveznici nogu - nosiva konstrukcija radne ploče, izrađena je od čeličnih cijevi min. presjeka 60x25x2 mm, plastificirana epoxy prahom sa uključenim  nivelacijskim stopicam sa plastičnim kućište s čeličnim prijenosom ("spindle").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Instalacije: 8 x 230 V, 16 A utičnica,  4 x voda, 2 x plin, 4 x mini korito za odljev (PP) dimenzije  290x102x168 mm, stolna montaža                                                                                 
Konstrukcija nadogradnje izrađena od čeličnih cijevi, plastificiranih epoxy prahom. 
S obje strane red polica za reagense po cijeloj širini nadogradnje. Police kombinacija drvo /plastika. Noge s nivelacijskim stopam.
Na čelu lab. centralnog stola sudoper sa jednim koritom dimenzija (širina x dubina x visina): 1800 mm x 750 mm  x 900 mm. Radna površina sudopera s uzdignutim rubovima s četiri strane, s ugrađenim koritom. Materijal radne površine i korita od polipropilena, otpornost površine prema otapalima i bakterijama, antistatički i samogasiv.
Sastoji se od 4 zaokretna vrata.
2 x korito/sudoper, dimenzije korita (ŠxDxV) minimalno:  485 x 385 x 250 mm (tolerancija ± 3 mm)
2 x laboratorijska slavina za toplu/hladnu vodu. 
Korpus i vrata podpultnog ormarića izrađeni su od iverala debljine 19 mm (kategorija emisije E1 ili jednakovrijedno: _________), svi rubovi korpusa obloženi ABS trakom debljine 0,5 mm, a vrata ABS trakom 2 mm. Ručkice od aluminija.
Leđa ormarića od MDF ploče minimalne debljine 4 mm obostrano oplemenjene folijom, umetnuta u korpus. Mogućnost otvaranja vrata do 270 stupnjeva.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</si>
  <si>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stol</t>
    </r>
    <r>
      <rPr>
        <sz val="11"/>
        <rFont val="Calibri"/>
        <family val="2"/>
        <scheme val="minor"/>
      </rPr>
      <t xml:space="preserve">
Dimenzije stola, uključujući i radnu plohu, (širina x dubina x visina):  2100 mm x 750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</si>
  <si>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scheme val="minor"/>
      </rPr>
      <t>Laboratorijski stol</t>
    </r>
    <r>
      <rPr>
        <sz val="11"/>
        <rFont val="Calibri"/>
        <family val="2"/>
        <scheme val="minor"/>
      </rPr>
      <t xml:space="preserve">
Dimenzije stola, uključujući i radnu plohu, (širina x dubina x visina):  1200 mm x 600 mm x 900 mm; Radna ploča izrađena od HPL (High-pressure compact laminate) kompaktne ploče, sukladne normi EN 438-4 ili jednakovrijedno: _________ namjene za kemijske i mikrobiološke laboratorije.  
Ploče moraju biti vodootporne, otporne na povišene temperature i grebanje. Debljina radne ploče minimalno 19 mm. Nosivost stola 200 kg/m² ili više, Noge "H" oblika, poveznici nogu - nosiva konstrukcija radne ploče, izrađena je od čeličnih cijevi min. presjeka 60x25x2 mm, plastificirana epoxy prahom sa uključenim  nivelacijskim stopicam sa plastičnim kućište s čeličnim prijenosom ("spindle"). 
U cijenu stavke obuhvatiti rad, spojni, pričvrsni i ovjesni materijal, kao i sav ostali potrebni materijal. Obračun po komadu kompletno ugrađenog stola dovedenog do pune funkcionalnosti.  
Stol sukladan normi HRN EN 13150:2001 ili jednakovrijedno: _________</t>
    </r>
  </si>
  <si>
    <r>
      <rPr>
        <b/>
        <sz val="11"/>
        <rFont val="Calibri"/>
        <family val="2"/>
        <charset val="238"/>
        <scheme val="minor"/>
      </rPr>
      <t>Stol za vagu s kućištem</t>
    </r>
    <r>
      <rPr>
        <sz val="11"/>
        <rFont val="Calibri"/>
        <family val="2"/>
        <scheme val="minor"/>
      </rPr>
      <t xml:space="preserve">
Vanjske dimenzije (širina x dubina x visina): 1200 mm x 650 mm x 1450 mm; unutarnje dimenzije (širina x dubina x visina): 1150 mm x 530 mm x 575 mm; radna visina: 900 mm.
Radna ploča potpuno odvojena od vibracija, apsorbira udarce, za korištenje vrlo osjetljivih mikrovaga do 0,000001 grama.
Prednji zaslon s integriranom rotacijskom kočnicom koji se sam zatvara.
Prednje staklo preklopivo prema gore.
Integrirano LED osvjetljenje u šarci s izborom različitih toplina osvijetljenja (dnevno svjetlo, hladno bijelo).
Integrirani sustav odlaganja na radnoj površini za praktično odlaganje otpadnih materijala.
Integrirana pametna upravljačka ploča.
Dva otvora za povezivanje različitih uređaja.
Nosiva konstrukcija izrađena od čeličnih profila sa nivelacijskim stopama.
Ionizacijski sustav, u potpunosti integriran u kućište stola za vaganje i može se zasebno uključiti, neutralizira nevodljive površine u radnom prostoru kućišta vage i preusmjerava elektrostatičke naboje od uzoraka. Kapacitivni rad visokonaponske elektrode u području dotoka prednjeg otvora moraju biti dizajnirane tako da budu sigurne na dodir.
Usisavanje opasnih tvari održava se pomoću posebno dizajniranih usisnih otvora na stražnjoj ploči koja spriječava oslobađanje opasnih tvari za korisnika.
Filtriranje putem HEPA-filter H14 prema DIN EN 1822 ili jednakovrijedno.
Standardni filter: HEPA / ULPA filter dim. 305x610x71 mm / H14 prema DIN EN 1822 ili jednakovrijedno / 0,45 m/s – 155 Pa
Prednja brzina strujanja zraka (face velocity): 0.2 m/sek (+/- 10%) na 140 m³/h, opcionalno 0,3 m/sek
Razina buke (sprijeda): 54 dB
Sigurnost: Tvari s OEL vrijednosti &lt;10 µg/m³; Razina izloženosti 1 nanogram / m³ (CMR kat 1 i OEB 5)
Mogućnost dodatnog filter s aktivnim ugljenom za rad sa otapalima.
Potrošnja energije: maks. 250 W
Napon: 220-240 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</si>
</sst>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n&quot;"/>
  </numFmts>
  <fonts count="36" x14ac:knownFonts="1">
    <font>
      <sz val="11"/>
      <color theme="1"/>
      <name val="Calibri"/>
      <family val="2"/>
      <charset val="238"/>
      <scheme val="minor"/>
    </font>
    <font>
      <sz val="11"/>
      <color theme="1"/>
      <name val="Calibri"/>
      <family val="2"/>
    </font>
    <font>
      <b/>
      <sz val="11"/>
      <color theme="1"/>
      <name val="Calibri"/>
      <family val="2"/>
    </font>
    <font>
      <b/>
      <sz val="11"/>
      <color theme="0"/>
      <name val="Calibri"/>
      <family val="2"/>
    </font>
    <font>
      <sz val="11"/>
      <color theme="0"/>
      <name val="Calibri"/>
      <family val="2"/>
    </font>
    <font>
      <sz val="11"/>
      <name val="Calibri"/>
      <family val="2"/>
    </font>
    <font>
      <b/>
      <i/>
      <sz val="11"/>
      <color theme="1"/>
      <name val="Calibri"/>
      <family val="2"/>
      <charset val="238"/>
    </font>
    <font>
      <sz val="11"/>
      <color theme="1"/>
      <name val="Calibri"/>
      <family val="2"/>
      <charset val="238"/>
    </font>
    <font>
      <b/>
      <sz val="11"/>
      <color theme="1"/>
      <name val="Calibri"/>
      <family val="2"/>
      <charset val="238"/>
    </font>
    <font>
      <b/>
      <sz val="11"/>
      <color theme="1"/>
      <name val="Calibri"/>
      <family val="2"/>
      <charset val="238"/>
      <scheme val="minor"/>
    </font>
    <font>
      <b/>
      <i/>
      <sz val="11"/>
      <name val="Calibri"/>
      <family val="2"/>
      <charset val="238"/>
    </font>
    <font>
      <b/>
      <i/>
      <sz val="11"/>
      <color theme="4" tint="-0.249977111117893"/>
      <name val="Calibri"/>
      <family val="2"/>
      <charset val="238"/>
    </font>
    <font>
      <b/>
      <sz val="16"/>
      <color theme="0"/>
      <name val="Calibri"/>
      <family val="2"/>
    </font>
    <font>
      <sz val="16"/>
      <color theme="1"/>
      <name val="Calibri"/>
      <family val="2"/>
      <scheme val="minor"/>
    </font>
    <font>
      <b/>
      <sz val="11"/>
      <name val="Calibri"/>
      <family val="2"/>
      <charset val="238"/>
    </font>
    <font>
      <i/>
      <sz val="11"/>
      <color theme="1"/>
      <name val="Calibri"/>
      <family val="2"/>
      <charset val="238"/>
    </font>
    <font>
      <sz val="11"/>
      <name val="Calibri"/>
      <family val="2"/>
      <scheme val="minor"/>
    </font>
    <font>
      <b/>
      <sz val="11"/>
      <color theme="1"/>
      <name val="Calibri"/>
      <family val="2"/>
      <scheme val="minor"/>
    </font>
    <font>
      <b/>
      <sz val="14"/>
      <color rgb="FF0070C0"/>
      <name val="Calibri"/>
      <family val="2"/>
      <charset val="238"/>
      <scheme val="minor"/>
    </font>
    <font>
      <b/>
      <sz val="12"/>
      <color theme="1"/>
      <name val="Calibri"/>
      <family val="2"/>
      <scheme val="minor"/>
    </font>
    <font>
      <sz val="12"/>
      <color theme="1"/>
      <name val="Calibri"/>
      <family val="2"/>
      <scheme val="minor"/>
    </font>
    <font>
      <sz val="12"/>
      <color rgb="FF000000"/>
      <name val="Calibri"/>
      <family val="2"/>
    </font>
    <font>
      <b/>
      <sz val="11"/>
      <name val="Calibri"/>
      <family val="2"/>
      <scheme val="minor"/>
    </font>
    <font>
      <sz val="11"/>
      <color theme="1"/>
      <name val="Calibri"/>
      <family val="2"/>
      <scheme val="minor"/>
    </font>
    <font>
      <b/>
      <i/>
      <sz val="11"/>
      <color rgb="FFFF0000"/>
      <name val="Calibri"/>
      <family val="2"/>
      <charset val="238"/>
    </font>
    <font>
      <sz val="11"/>
      <color rgb="FFFF0000"/>
      <name val="Calibri"/>
      <family val="2"/>
      <charset val="238"/>
    </font>
    <font>
      <sz val="11"/>
      <color rgb="FFFF0000"/>
      <name val="Calibri"/>
      <family val="2"/>
    </font>
    <font>
      <sz val="11"/>
      <color rgb="FFC00000"/>
      <name val="Calibri"/>
      <family val="2"/>
      <charset val="238"/>
    </font>
    <font>
      <b/>
      <sz val="11"/>
      <color theme="4" tint="-0.249977111117893"/>
      <name val="Calibri"/>
      <family val="2"/>
    </font>
    <font>
      <sz val="11"/>
      <color rgb="FFFF0000"/>
      <name val="Calibri"/>
      <family val="2"/>
      <scheme val="minor"/>
    </font>
    <font>
      <sz val="10"/>
      <color theme="1"/>
      <name val="Calibri"/>
      <family val="2"/>
      <scheme val="minor"/>
    </font>
    <font>
      <b/>
      <sz val="11"/>
      <name val="Calibri"/>
      <family val="2"/>
    </font>
    <font>
      <b/>
      <sz val="11"/>
      <color rgb="FFFF0000"/>
      <name val="Calibri"/>
      <family val="2"/>
      <scheme val="minor"/>
    </font>
    <font>
      <b/>
      <sz val="10"/>
      <color theme="1"/>
      <name val="Calibri"/>
      <family val="2"/>
      <scheme val="minor"/>
    </font>
    <font>
      <b/>
      <sz val="11"/>
      <name val="Calibri"/>
      <family val="2"/>
      <charset val="238"/>
      <scheme val="minor"/>
    </font>
    <font>
      <sz val="11"/>
      <name val="Calibri"/>
      <family val="2"/>
      <charset val="238"/>
      <scheme val="minor"/>
    </font>
  </fonts>
  <fills count="7">
    <fill>
      <patternFill patternType="none"/>
    </fill>
    <fill>
      <patternFill patternType="gray125"/>
    </fill>
    <fill>
      <patternFill patternType="solid">
        <fgColor theme="1" tint="0.249977111117893"/>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0" fontId="23" fillId="0" borderId="0"/>
  </cellStyleXfs>
  <cellXfs count="197">
    <xf numFmtId="0" fontId="0" fillId="0" borderId="0" xfId="0"/>
    <xf numFmtId="0" fontId="1" fillId="0" borderId="0" xfId="0" applyFont="1" applyAlignment="1">
      <alignment horizontal="center" vertical="top"/>
    </xf>
    <xf numFmtId="0" fontId="1" fillId="0" borderId="0" xfId="0" applyFont="1" applyAlignment="1">
      <alignment vertical="top" wrapText="1"/>
    </xf>
    <xf numFmtId="0" fontId="1" fillId="0" borderId="0" xfId="0" applyFont="1" applyAlignment="1">
      <alignment horizontal="center" vertical="top" wrapText="1"/>
    </xf>
    <xf numFmtId="0" fontId="1" fillId="0" borderId="0" xfId="0" applyFont="1" applyAlignment="1">
      <alignment vertical="top"/>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164" fontId="3" fillId="2" borderId="5" xfId="0" applyNumberFormat="1" applyFont="1" applyFill="1" applyBorder="1" applyAlignment="1">
      <alignment horizontal="center" vertical="center" wrapText="1"/>
    </xf>
    <xf numFmtId="164" fontId="2" fillId="0" borderId="0" xfId="0" applyNumberFormat="1" applyFont="1" applyAlignment="1">
      <alignment horizontal="left" vertical="top"/>
    </xf>
    <xf numFmtId="164" fontId="2" fillId="0" borderId="0" xfId="0" applyNumberFormat="1" applyFont="1" applyAlignment="1">
      <alignment horizontal="left" vertical="center"/>
    </xf>
    <xf numFmtId="164" fontId="5" fillId="0" borderId="0" xfId="0" applyNumberFormat="1" applyFont="1" applyAlignment="1">
      <alignment horizontal="center" vertical="center"/>
    </xf>
    <xf numFmtId="0" fontId="1" fillId="0" borderId="0" xfId="0" applyFont="1" applyFill="1" applyBorder="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top"/>
    </xf>
    <xf numFmtId="0" fontId="3" fillId="2" borderId="5" xfId="0" applyFont="1" applyFill="1" applyBorder="1" applyAlignment="1">
      <alignment horizontal="center" vertical="center" wrapText="1"/>
    </xf>
    <xf numFmtId="0" fontId="1" fillId="2" borderId="0" xfId="0" applyFont="1" applyFill="1" applyAlignment="1">
      <alignment vertical="top"/>
    </xf>
    <xf numFmtId="0" fontId="4" fillId="2" borderId="0" xfId="0" applyFont="1" applyFill="1" applyAlignment="1">
      <alignment vertical="top" wrapText="1"/>
    </xf>
    <xf numFmtId="0" fontId="4" fillId="2" borderId="0" xfId="0" applyFont="1" applyFill="1" applyAlignment="1">
      <alignment horizontal="center" vertical="top"/>
    </xf>
    <xf numFmtId="0" fontId="4" fillId="2" borderId="0" xfId="0" applyFont="1" applyFill="1" applyAlignment="1">
      <alignment horizontal="center" vertical="top" wrapText="1"/>
    </xf>
    <xf numFmtId="164" fontId="4" fillId="2" borderId="0" xfId="0" applyNumberFormat="1" applyFont="1" applyFill="1" applyAlignment="1">
      <alignment horizontal="center" vertical="center"/>
    </xf>
    <xf numFmtId="164" fontId="3" fillId="2" borderId="0" xfId="0" applyNumberFormat="1" applyFont="1" applyFill="1" applyAlignment="1">
      <alignment horizontal="left" vertical="top"/>
    </xf>
    <xf numFmtId="0" fontId="4" fillId="2" borderId="0" xfId="0" applyFont="1" applyFill="1" applyAlignment="1">
      <alignment horizontal="left" vertical="top"/>
    </xf>
    <xf numFmtId="0" fontId="2" fillId="3" borderId="2"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3" borderId="3" xfId="0" applyFont="1" applyFill="1" applyBorder="1" applyAlignment="1">
      <alignment horizontal="center" vertical="center"/>
    </xf>
    <xf numFmtId="164" fontId="5" fillId="3" borderId="3" xfId="0" applyNumberFormat="1" applyFont="1" applyFill="1" applyBorder="1" applyAlignment="1">
      <alignment horizontal="center" vertical="center"/>
    </xf>
    <xf numFmtId="164" fontId="2" fillId="3" borderId="4" xfId="0" applyNumberFormat="1" applyFont="1" applyFill="1" applyBorder="1" applyAlignment="1">
      <alignment horizontal="right" vertical="center"/>
    </xf>
    <xf numFmtId="164" fontId="10" fillId="0" borderId="0" xfId="0" applyNumberFormat="1" applyFont="1" applyAlignment="1">
      <alignment horizontal="center" vertical="center"/>
    </xf>
    <xf numFmtId="0" fontId="2" fillId="3" borderId="2" xfId="0" quotePrefix="1" applyFont="1" applyFill="1" applyBorder="1" applyAlignment="1">
      <alignment horizontal="center" vertical="center"/>
    </xf>
    <xf numFmtId="0" fontId="1" fillId="0" borderId="9" xfId="0" applyFont="1" applyBorder="1" applyAlignment="1">
      <alignment horizontal="center" vertical="top"/>
    </xf>
    <xf numFmtId="0" fontId="1" fillId="0" borderId="9" xfId="0" applyFont="1" applyBorder="1" applyAlignment="1">
      <alignment vertical="top" wrapText="1"/>
    </xf>
    <xf numFmtId="0" fontId="1" fillId="0" borderId="9" xfId="0" applyFont="1" applyBorder="1" applyAlignment="1">
      <alignment horizontal="center" vertical="top" wrapText="1"/>
    </xf>
    <xf numFmtId="164" fontId="14" fillId="0" borderId="0" xfId="0" applyNumberFormat="1" applyFont="1" applyAlignment="1">
      <alignment horizontal="center" vertical="center"/>
    </xf>
    <xf numFmtId="164" fontId="8" fillId="0" borderId="0" xfId="0" applyNumberFormat="1" applyFont="1" applyAlignment="1">
      <alignment horizontal="left" vertical="top"/>
    </xf>
    <xf numFmtId="164" fontId="14" fillId="0" borderId="9" xfId="0" applyNumberFormat="1" applyFont="1" applyBorder="1" applyAlignment="1">
      <alignment horizontal="center" vertical="center"/>
    </xf>
    <xf numFmtId="164" fontId="8" fillId="0" borderId="9" xfId="0" applyNumberFormat="1" applyFont="1" applyBorder="1" applyAlignment="1">
      <alignment horizontal="left" vertical="top"/>
    </xf>
    <xf numFmtId="0" fontId="8" fillId="0" borderId="0" xfId="0" applyFont="1" applyBorder="1" applyAlignment="1">
      <alignment horizontal="right" vertical="top"/>
    </xf>
    <xf numFmtId="0" fontId="9" fillId="0" borderId="0" xfId="0" applyFont="1" applyBorder="1" applyAlignment="1">
      <alignment horizontal="right" vertical="top"/>
    </xf>
    <xf numFmtId="164" fontId="14" fillId="0" borderId="0" xfId="0" applyNumberFormat="1" applyFont="1" applyBorder="1" applyAlignment="1">
      <alignment horizontal="center" vertical="center"/>
    </xf>
    <xf numFmtId="0" fontId="9" fillId="0" borderId="0" xfId="0" applyFont="1" applyBorder="1" applyAlignment="1"/>
    <xf numFmtId="0" fontId="0" fillId="0" borderId="0" xfId="0" applyFont="1" applyAlignment="1">
      <alignment horizontal="left" vertical="top"/>
    </xf>
    <xf numFmtId="0" fontId="0" fillId="5" borderId="0" xfId="0" applyFont="1" applyFill="1" applyAlignment="1">
      <alignment horizontal="left" vertical="top"/>
    </xf>
    <xf numFmtId="4" fontId="0" fillId="5" borderId="0" xfId="0" applyNumberFormat="1" applyFont="1" applyFill="1" applyAlignment="1">
      <alignment horizontal="left" vertical="top"/>
    </xf>
    <xf numFmtId="0" fontId="18" fillId="5" borderId="0" xfId="0" applyFont="1" applyFill="1" applyAlignment="1">
      <alignment horizontal="left" vertical="top"/>
    </xf>
    <xf numFmtId="0" fontId="19" fillId="5" borderId="0" xfId="0" applyFont="1" applyFill="1" applyAlignment="1">
      <alignment horizontal="left" vertical="top"/>
    </xf>
    <xf numFmtId="0" fontId="20" fillId="5" borderId="0" xfId="0" applyFont="1" applyFill="1" applyAlignment="1">
      <alignment horizontal="left" vertical="top"/>
    </xf>
    <xf numFmtId="1" fontId="20" fillId="5" borderId="1"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Alignment="1">
      <alignment horizontal="center" vertical="center"/>
    </xf>
    <xf numFmtId="164" fontId="5" fillId="0" borderId="1" xfId="0" applyNumberFormat="1" applyFont="1" applyBorder="1" applyAlignment="1">
      <alignment horizontal="center" vertical="center"/>
    </xf>
    <xf numFmtId="0" fontId="1" fillId="0" borderId="0" xfId="0" applyFont="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vertical="center" wrapText="1"/>
    </xf>
    <xf numFmtId="0" fontId="4" fillId="2" borderId="0" xfId="0" applyFont="1" applyFill="1" applyAlignment="1">
      <alignment horizontal="center" vertical="center" wrapText="1"/>
    </xf>
    <xf numFmtId="164" fontId="3" fillId="2" borderId="0" xfId="0" applyNumberFormat="1" applyFont="1" applyFill="1" applyAlignment="1">
      <alignment horizontal="left" vertical="center"/>
    </xf>
    <xf numFmtId="0" fontId="1" fillId="2" borderId="0" xfId="0" applyFont="1" applyFill="1" applyAlignme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11" fillId="0" borderId="0" xfId="0" applyFont="1" applyAlignment="1">
      <alignment horizontal="left" vertical="center"/>
    </xf>
    <xf numFmtId="0" fontId="6" fillId="0" borderId="0" xfId="0" applyFont="1" applyAlignment="1">
      <alignment horizontal="center" vertical="center" wrapText="1"/>
    </xf>
    <xf numFmtId="164" fontId="6" fillId="0" borderId="0" xfId="0" applyNumberFormat="1" applyFont="1" applyAlignment="1">
      <alignment horizontal="left" vertical="center"/>
    </xf>
    <xf numFmtId="0" fontId="6" fillId="0" borderId="0" xfId="0" applyFont="1" applyAlignment="1">
      <alignment vertical="center"/>
    </xf>
    <xf numFmtId="0" fontId="1" fillId="0" borderId="0" xfId="0" applyFont="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64" fontId="2" fillId="0" borderId="1" xfId="0" applyNumberFormat="1" applyFont="1" applyBorder="1" applyAlignment="1">
      <alignment horizontal="center" vertical="center"/>
    </xf>
    <xf numFmtId="0" fontId="1" fillId="0" borderId="1"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164" fontId="5"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horizontal="center" vertical="center" wrapText="1"/>
    </xf>
    <xf numFmtId="164" fontId="5" fillId="0" borderId="10" xfId="0" applyNumberFormat="1" applyFont="1" applyBorder="1" applyAlignment="1">
      <alignment horizontal="center" vertical="center"/>
    </xf>
    <xf numFmtId="164" fontId="2" fillId="0" borderId="10" xfId="0" applyNumberFormat="1"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lignment horizontal="center" vertical="center" wrapText="1"/>
    </xf>
    <xf numFmtId="164" fontId="5" fillId="0" borderId="12" xfId="0" applyNumberFormat="1" applyFont="1" applyBorder="1" applyAlignment="1">
      <alignment horizontal="center" vertical="center"/>
    </xf>
    <xf numFmtId="164" fontId="2" fillId="0" borderId="12" xfId="0" applyNumberFormat="1"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164" fontId="5" fillId="0" borderId="13" xfId="0" applyNumberFormat="1" applyFont="1" applyBorder="1" applyAlignment="1">
      <alignment horizontal="center" vertical="center"/>
    </xf>
    <xf numFmtId="164" fontId="2" fillId="0" borderId="13" xfId="0" applyNumberFormat="1" applyFont="1" applyBorder="1" applyAlignment="1">
      <alignment horizontal="center" vertical="center"/>
    </xf>
    <xf numFmtId="0" fontId="1" fillId="0" borderId="14" xfId="0" applyFont="1" applyBorder="1" applyAlignment="1">
      <alignment horizontal="center" vertical="center"/>
    </xf>
    <xf numFmtId="0" fontId="1" fillId="0" borderId="14" xfId="0" applyFont="1" applyBorder="1" applyAlignment="1">
      <alignment horizontal="center" vertical="center" wrapText="1"/>
    </xf>
    <xf numFmtId="164" fontId="5" fillId="0" borderId="14" xfId="0" applyNumberFormat="1" applyFont="1" applyBorder="1" applyAlignment="1">
      <alignment horizontal="center" vertical="center"/>
    </xf>
    <xf numFmtId="164" fontId="2" fillId="0" borderId="14" xfId="0" applyNumberFormat="1"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center" vertical="center" wrapText="1"/>
    </xf>
    <xf numFmtId="164" fontId="5" fillId="0" borderId="11" xfId="0" applyNumberFormat="1" applyFont="1" applyBorder="1" applyAlignment="1">
      <alignment horizontal="center" vertical="center"/>
    </xf>
    <xf numFmtId="164" fontId="2" fillId="0" borderId="11" xfId="0" applyNumberFormat="1" applyFont="1" applyBorder="1" applyAlignment="1">
      <alignment horizontal="center" vertical="center"/>
    </xf>
    <xf numFmtId="164" fontId="2" fillId="4" borderId="1"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164" fontId="5" fillId="0" borderId="0"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0" fillId="0" borderId="1" xfId="0" applyFont="1" applyBorder="1" applyAlignment="1">
      <alignment horizontal="center" vertical="center"/>
    </xf>
    <xf numFmtId="0" fontId="6" fillId="0" borderId="1" xfId="0" applyFont="1" applyBorder="1" applyAlignment="1">
      <alignment vertical="center"/>
    </xf>
    <xf numFmtId="0" fontId="1" fillId="0" borderId="2" xfId="0" applyFont="1" applyBorder="1" applyAlignment="1">
      <alignment horizontal="center" vertical="center"/>
    </xf>
    <xf numFmtId="0" fontId="1" fillId="0" borderId="4" xfId="0" applyFont="1" applyBorder="1" applyAlignment="1">
      <alignment horizontal="center" vertical="center" wrapText="1"/>
    </xf>
    <xf numFmtId="0" fontId="7" fillId="0" borderId="0" xfId="0" applyFont="1" applyAlignment="1">
      <alignment horizontal="center" vertical="center"/>
    </xf>
    <xf numFmtId="0" fontId="15" fillId="0" borderId="0" xfId="0" applyFont="1" applyAlignment="1">
      <alignment horizontal="center" vertical="center"/>
    </xf>
    <xf numFmtId="164" fontId="2" fillId="0" borderId="1" xfId="0" applyNumberFormat="1" applyFont="1" applyBorder="1" applyAlignment="1">
      <alignment horizontal="center" vertical="center"/>
    </xf>
    <xf numFmtId="0" fontId="1" fillId="0" borderId="11" xfId="0" applyFont="1" applyBorder="1" applyAlignment="1">
      <alignment horizontal="center" vertical="center" wrapText="1"/>
    </xf>
    <xf numFmtId="0" fontId="1" fillId="0" borderId="11" xfId="0" applyFont="1" applyBorder="1" applyAlignment="1">
      <alignment horizontal="center" vertical="center"/>
    </xf>
    <xf numFmtId="0" fontId="7" fillId="0" borderId="11" xfId="0" applyFont="1" applyBorder="1" applyAlignment="1">
      <alignment horizontal="center" vertical="center"/>
    </xf>
    <xf numFmtId="164" fontId="2" fillId="0" borderId="11" xfId="0" applyNumberFormat="1" applyFont="1" applyBorder="1" applyAlignment="1">
      <alignment horizontal="center" vertical="center"/>
    </xf>
    <xf numFmtId="0" fontId="7" fillId="0" borderId="1" xfId="0" applyFont="1" applyBorder="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64" fontId="2"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7"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22" fillId="0" borderId="1" xfId="1" applyFont="1" applyBorder="1" applyAlignment="1">
      <alignment horizontal="center" vertical="center" wrapText="1"/>
    </xf>
    <xf numFmtId="0" fontId="17" fillId="0" borderId="1" xfId="1" applyFont="1" applyBorder="1" applyAlignment="1">
      <alignment horizontal="center" vertical="center" wrapText="1"/>
    </xf>
    <xf numFmtId="0" fontId="22" fillId="0" borderId="1" xfId="0" applyFont="1" applyBorder="1" applyAlignment="1">
      <alignment horizontal="center" vertical="center" wrapText="1"/>
    </xf>
    <xf numFmtId="0" fontId="1" fillId="0" borderId="14" xfId="0" applyFont="1" applyBorder="1" applyAlignment="1">
      <alignment vertical="center"/>
    </xf>
    <xf numFmtId="0" fontId="1" fillId="0" borderId="10" xfId="0" applyFont="1" applyBorder="1" applyAlignment="1">
      <alignment vertical="center" wrapText="1"/>
    </xf>
    <xf numFmtId="0" fontId="7" fillId="0" borderId="1" xfId="0" applyFont="1" applyBorder="1" applyAlignment="1">
      <alignment vertical="center"/>
    </xf>
    <xf numFmtId="164" fontId="2" fillId="0" borderId="1" xfId="0" applyNumberFormat="1" applyFont="1" applyBorder="1" applyAlignment="1">
      <alignment vertical="center"/>
    </xf>
    <xf numFmtId="164" fontId="2" fillId="3" borderId="4" xfId="0" applyNumberFormat="1" applyFont="1" applyFill="1" applyBorder="1" applyAlignment="1">
      <alignment horizontal="center" vertical="center"/>
    </xf>
    <xf numFmtId="164" fontId="6" fillId="0" borderId="0" xfId="0" applyNumberFormat="1" applyFont="1" applyAlignment="1">
      <alignment horizontal="center" vertical="center"/>
    </xf>
    <xf numFmtId="0" fontId="1" fillId="0" borderId="1" xfId="0" applyFont="1" applyBorder="1" applyAlignment="1">
      <alignment vertical="center" wrapText="1"/>
    </xf>
    <xf numFmtId="0" fontId="1" fillId="6" borderId="0" xfId="0" applyFont="1" applyFill="1" applyAlignment="1">
      <alignment horizontal="center" vertical="center"/>
    </xf>
    <xf numFmtId="0" fontId="24" fillId="0" borderId="0" xfId="0" applyFont="1" applyAlignment="1">
      <alignment vertical="center"/>
    </xf>
    <xf numFmtId="0" fontId="24" fillId="0" borderId="0" xfId="0" applyFont="1" applyAlignment="1">
      <alignment vertical="center" wrapText="1"/>
    </xf>
    <xf numFmtId="0" fontId="6" fillId="6" borderId="0" xfId="0" applyFont="1" applyFill="1" applyAlignment="1">
      <alignment horizontal="center" vertical="center"/>
    </xf>
    <xf numFmtId="0" fontId="25" fillId="0" borderId="0" xfId="0" applyFont="1" applyAlignment="1">
      <alignment vertical="center" wrapText="1"/>
    </xf>
    <xf numFmtId="0" fontId="6" fillId="0" borderId="0" xfId="0" applyFont="1" applyFill="1" applyAlignment="1">
      <alignment horizontal="center" vertical="center"/>
    </xf>
    <xf numFmtId="0" fontId="16" fillId="0" borderId="1" xfId="0" applyFont="1" applyBorder="1" applyAlignment="1">
      <alignment horizontal="left" vertical="top" wrapText="1"/>
    </xf>
    <xf numFmtId="0" fontId="1" fillId="2" borderId="0" xfId="0" applyFont="1" applyFill="1" applyAlignment="1">
      <alignment horizontal="left" vertical="top"/>
    </xf>
    <xf numFmtId="0" fontId="3" fillId="2" borderId="5" xfId="0" applyFont="1" applyFill="1" applyBorder="1" applyAlignment="1">
      <alignment horizontal="left" vertical="top" wrapText="1"/>
    </xf>
    <xf numFmtId="0" fontId="1" fillId="0" borderId="0" xfId="0" applyFont="1" applyAlignment="1">
      <alignment horizontal="left" vertical="top" wrapText="1"/>
    </xf>
    <xf numFmtId="0" fontId="8" fillId="0" borderId="0" xfId="0" applyFont="1" applyAlignment="1">
      <alignment vertical="center"/>
    </xf>
    <xf numFmtId="0" fontId="25" fillId="0" borderId="0" xfId="0" applyFont="1" applyAlignment="1">
      <alignment vertical="center"/>
    </xf>
    <xf numFmtId="0" fontId="1" fillId="0" borderId="0" xfId="0" applyFont="1" applyFill="1" applyAlignment="1">
      <alignment horizontal="left" vertical="center"/>
    </xf>
    <xf numFmtId="0" fontId="25" fillId="0" borderId="1" xfId="0" applyFont="1" applyBorder="1" applyAlignment="1">
      <alignment vertical="center"/>
    </xf>
    <xf numFmtId="0" fontId="25" fillId="0" borderId="0" xfId="0" applyFont="1" applyFill="1" applyAlignment="1">
      <alignment vertical="center"/>
    </xf>
    <xf numFmtId="0" fontId="26" fillId="0" borderId="0" xfId="0" applyFont="1" applyFill="1" applyAlignment="1">
      <alignment horizontal="center" vertical="center"/>
    </xf>
    <xf numFmtId="0" fontId="25" fillId="0" borderId="0" xfId="0" applyFont="1" applyFill="1" applyAlignment="1">
      <alignment vertical="center" wrapText="1"/>
    </xf>
    <xf numFmtId="0" fontId="11" fillId="0" borderId="1" xfId="0" applyFont="1" applyBorder="1" applyAlignment="1">
      <alignment horizontal="center" vertical="center"/>
    </xf>
    <xf numFmtId="0" fontId="27" fillId="0" borderId="0" xfId="0" applyFont="1" applyAlignment="1">
      <alignment vertical="center"/>
    </xf>
    <xf numFmtId="0" fontId="1" fillId="0" borderId="1" xfId="0" applyFont="1" applyBorder="1" applyAlignment="1">
      <alignment vertical="top" wrapText="1"/>
    </xf>
    <xf numFmtId="0" fontId="2" fillId="0" borderId="0" xfId="0" applyFont="1" applyAlignment="1">
      <alignment vertical="center" wrapText="1"/>
    </xf>
    <xf numFmtId="0" fontId="2" fillId="0" borderId="1" xfId="0" applyFont="1" applyBorder="1" applyAlignment="1">
      <alignment vertical="top" wrapText="1"/>
    </xf>
    <xf numFmtId="0" fontId="28" fillId="0" borderId="0" xfId="0" applyFont="1" applyAlignment="1">
      <alignment horizontal="left" vertical="center"/>
    </xf>
    <xf numFmtId="0" fontId="2" fillId="0" borderId="0" xfId="0" applyFont="1" applyBorder="1" applyAlignment="1">
      <alignment vertical="center" wrapText="1"/>
    </xf>
    <xf numFmtId="0" fontId="2" fillId="0" borderId="10" xfId="0" applyFont="1" applyBorder="1" applyAlignment="1">
      <alignment vertical="top"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9" fillId="0" borderId="1" xfId="0" applyFont="1" applyBorder="1" applyAlignment="1">
      <alignment horizontal="left" vertical="top" wrapText="1"/>
    </xf>
    <xf numFmtId="0" fontId="16" fillId="0" borderId="1" xfId="0" applyFont="1" applyFill="1" applyBorder="1" applyAlignment="1">
      <alignment horizontal="left" vertical="top" wrapText="1"/>
    </xf>
    <xf numFmtId="0" fontId="23" fillId="0" borderId="1" xfId="0" applyFont="1" applyBorder="1" applyAlignment="1">
      <alignment horizontal="left" vertical="top" wrapText="1"/>
    </xf>
    <xf numFmtId="0" fontId="2" fillId="0" borderId="0" xfId="0" applyFont="1" applyAlignment="1">
      <alignment horizontal="left" vertical="top" wrapText="1"/>
    </xf>
    <xf numFmtId="0" fontId="30" fillId="0" borderId="10" xfId="0" applyFont="1" applyFill="1" applyBorder="1" applyAlignment="1">
      <alignment horizontal="left" vertical="top" wrapText="1"/>
    </xf>
    <xf numFmtId="0" fontId="16" fillId="0" borderId="1" xfId="0" applyFont="1" applyBorder="1" applyAlignment="1">
      <alignment vertical="top" wrapText="1"/>
    </xf>
    <xf numFmtId="0" fontId="22" fillId="0" borderId="1" xfId="0" applyFont="1" applyFill="1" applyBorder="1" applyAlignment="1">
      <alignment horizontal="left" vertical="top" wrapText="1"/>
    </xf>
    <xf numFmtId="0" fontId="16" fillId="0" borderId="0" xfId="0" applyFont="1" applyFill="1" applyBorder="1" applyAlignment="1">
      <alignment horizontal="left" vertical="top"/>
    </xf>
    <xf numFmtId="0" fontId="16" fillId="0" borderId="0" xfId="0" applyFont="1" applyBorder="1" applyAlignment="1">
      <alignment horizontal="left" vertical="top"/>
    </xf>
    <xf numFmtId="0" fontId="17" fillId="0" borderId="1" xfId="0" applyFont="1" applyFill="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5" fillId="0" borderId="1" xfId="0" applyFont="1" applyFill="1" applyBorder="1" applyAlignment="1">
      <alignment horizontal="left" vertical="top" wrapText="1"/>
    </xf>
    <xf numFmtId="0" fontId="1" fillId="0" borderId="1" xfId="0" applyFont="1" applyFill="1" applyBorder="1" applyAlignment="1">
      <alignment vertical="center" wrapText="1"/>
    </xf>
    <xf numFmtId="0" fontId="2" fillId="0" borderId="0" xfId="0" applyFont="1" applyAlignment="1">
      <alignment vertical="top" wrapText="1"/>
    </xf>
    <xf numFmtId="0" fontId="5" fillId="0" borderId="1" xfId="0" applyFont="1" applyBorder="1" applyAlignment="1">
      <alignment horizontal="left" vertical="top" wrapText="1"/>
    </xf>
    <xf numFmtId="0" fontId="1" fillId="0" borderId="10" xfId="0" applyFont="1" applyBorder="1" applyAlignment="1">
      <alignment vertical="top" wrapText="1"/>
    </xf>
    <xf numFmtId="0" fontId="1" fillId="0" borderId="11" xfId="0" applyFont="1" applyBorder="1" applyAlignment="1">
      <alignment vertical="top" wrapText="1"/>
    </xf>
    <xf numFmtId="0" fontId="5" fillId="0" borderId="1" xfId="0" applyFont="1" applyBorder="1" applyAlignment="1">
      <alignment vertical="top" wrapText="1"/>
    </xf>
    <xf numFmtId="0" fontId="1" fillId="0" borderId="11" xfId="0" applyFont="1" applyBorder="1" applyAlignment="1">
      <alignment horizontal="left" vertical="top" wrapText="1"/>
    </xf>
    <xf numFmtId="0" fontId="5" fillId="0" borderId="10" xfId="0" applyFont="1" applyBorder="1" applyAlignment="1">
      <alignment vertical="top" wrapText="1"/>
    </xf>
    <xf numFmtId="0" fontId="1" fillId="0" borderId="14" xfId="0" applyFont="1" applyBorder="1" applyAlignment="1">
      <alignment vertical="top" wrapText="1"/>
    </xf>
    <xf numFmtId="0" fontId="8" fillId="3" borderId="3" xfId="0" applyFont="1" applyFill="1" applyBorder="1" applyAlignment="1">
      <alignment vertical="center"/>
    </xf>
    <xf numFmtId="0" fontId="9" fillId="3" borderId="3" xfId="0" applyFont="1" applyFill="1" applyBorder="1" applyAlignment="1">
      <alignment vertical="center"/>
    </xf>
    <xf numFmtId="0" fontId="8" fillId="4" borderId="1" xfId="0" applyFont="1" applyFill="1" applyBorder="1" applyAlignment="1">
      <alignment horizontal="left" vertical="center"/>
    </xf>
    <xf numFmtId="0" fontId="9" fillId="4" borderId="1" xfId="0" applyFont="1" applyFill="1" applyBorder="1" applyAlignment="1">
      <alignment vertical="center"/>
    </xf>
    <xf numFmtId="164" fontId="14" fillId="3" borderId="2" xfId="0" applyNumberFormat="1" applyFont="1" applyFill="1" applyBorder="1" applyAlignment="1">
      <alignment horizontal="center" vertical="center"/>
    </xf>
    <xf numFmtId="0" fontId="9" fillId="0" borderId="4" xfId="0" applyFont="1" applyBorder="1" applyAlignment="1">
      <alignment vertical="center"/>
    </xf>
    <xf numFmtId="164" fontId="14" fillId="0" borderId="1" xfId="0" applyNumberFormat="1" applyFont="1" applyBorder="1" applyAlignment="1">
      <alignment horizontal="center" vertical="center"/>
    </xf>
    <xf numFmtId="0" fontId="9" fillId="0" borderId="1" xfId="0" applyFont="1" applyBorder="1" applyAlignment="1"/>
    <xf numFmtId="0" fontId="8" fillId="0" borderId="2" xfId="0" applyFont="1" applyBorder="1" applyAlignment="1">
      <alignment horizontal="right" vertical="top"/>
    </xf>
    <xf numFmtId="0" fontId="9" fillId="0" borderId="3" xfId="0" applyFont="1" applyBorder="1" applyAlignment="1">
      <alignment horizontal="right" vertical="top"/>
    </xf>
    <xf numFmtId="0" fontId="9" fillId="0" borderId="4" xfId="0" applyFont="1" applyBorder="1" applyAlignment="1">
      <alignment horizontal="right" vertical="top"/>
    </xf>
    <xf numFmtId="164" fontId="14" fillId="0" borderId="2" xfId="0" applyNumberFormat="1" applyFont="1" applyBorder="1" applyAlignment="1">
      <alignment horizontal="center" vertical="center"/>
    </xf>
    <xf numFmtId="164" fontId="14" fillId="0" borderId="4" xfId="0" applyNumberFormat="1" applyFont="1" applyBorder="1" applyAlignment="1">
      <alignment horizontal="center" vertical="center"/>
    </xf>
    <xf numFmtId="0" fontId="19" fillId="5" borderId="2" xfId="0" applyFont="1" applyFill="1" applyBorder="1" applyAlignment="1">
      <alignment horizontal="left" vertical="top" wrapText="1"/>
    </xf>
    <xf numFmtId="0" fontId="20" fillId="5" borderId="3" xfId="0" applyFont="1" applyFill="1" applyBorder="1" applyAlignment="1">
      <alignment horizontal="left" vertical="top" wrapText="1"/>
    </xf>
    <xf numFmtId="0" fontId="12" fillId="2" borderId="6"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35" fillId="0" borderId="1" xfId="0" applyFont="1" applyFill="1"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1FAD2"/>
      <color rgb="FFEDF7D5"/>
      <color rgb="FFFFCCCC"/>
      <color rgb="FFABA0C6"/>
      <color rgb="FFDCD3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P36"/>
  <sheetViews>
    <sheetView tabSelected="1" zoomScaleNormal="100" zoomScaleSheetLayoutView="85" workbookViewId="0">
      <pane ySplit="7" topLeftCell="A8" activePane="bottomLeft" state="frozen"/>
      <selection activeCell="G13" sqref="G13"/>
      <selection pane="bottomLeft" activeCell="A8" sqref="A8"/>
    </sheetView>
  </sheetViews>
  <sheetFormatPr defaultColWidth="8.7109375" defaultRowHeight="15" x14ac:dyDescent="0.25"/>
  <cols>
    <col min="1" max="1" width="0.85546875" style="5" customWidth="1"/>
    <col min="2" max="2" width="7.28515625" style="51" customWidth="1"/>
    <col min="3" max="3" width="5.28515625" style="51" customWidth="1"/>
    <col min="4" max="4" width="116.42578125" style="6" customWidth="1"/>
    <col min="5" max="5" width="10.42578125" style="7" customWidth="1"/>
    <col min="6" max="6" width="9.28515625" style="51" bestFit="1" customWidth="1"/>
    <col min="7" max="7" width="14.42578125" style="11" customWidth="1"/>
    <col min="8" max="8" width="14.42578125" style="10" customWidth="1"/>
    <col min="9" max="9" width="36.5703125" style="5" customWidth="1"/>
    <col min="10" max="10" width="8.7109375" style="5"/>
    <col min="11" max="11" width="5" style="5" customWidth="1"/>
    <col min="12" max="16384" width="8.7109375" style="5"/>
  </cols>
  <sheetData>
    <row r="2" spans="2:11" x14ac:dyDescent="0.25">
      <c r="B2" s="52"/>
      <c r="C2" s="53" t="s">
        <v>5</v>
      </c>
      <c r="D2" s="54"/>
      <c r="E2" s="55"/>
      <c r="F2" s="52"/>
      <c r="G2" s="20"/>
      <c r="H2" s="56"/>
      <c r="I2" s="56"/>
    </row>
    <row r="3" spans="2:11" x14ac:dyDescent="0.25">
      <c r="B3" s="52"/>
      <c r="C3" s="53" t="s">
        <v>111</v>
      </c>
      <c r="D3" s="54"/>
      <c r="E3" s="55"/>
      <c r="F3" s="52"/>
      <c r="G3" s="20"/>
      <c r="H3" s="56"/>
      <c r="I3" s="56"/>
    </row>
    <row r="4" spans="2:11" x14ac:dyDescent="0.25">
      <c r="B4" s="52"/>
      <c r="C4" s="53" t="s">
        <v>6</v>
      </c>
      <c r="D4" s="54"/>
      <c r="E4" s="55"/>
      <c r="F4" s="52"/>
      <c r="G4" s="20"/>
      <c r="H4" s="56"/>
      <c r="I4" s="56"/>
    </row>
    <row r="5" spans="2:11" x14ac:dyDescent="0.25">
      <c r="B5" s="52"/>
      <c r="C5" s="53" t="s">
        <v>48</v>
      </c>
      <c r="D5" s="54"/>
      <c r="E5" s="55"/>
      <c r="F5" s="52"/>
      <c r="G5" s="20"/>
      <c r="H5" s="56"/>
      <c r="I5" s="56"/>
    </row>
    <row r="6" spans="2:11" x14ac:dyDescent="0.25">
      <c r="B6" s="52"/>
      <c r="C6" s="57"/>
      <c r="D6" s="54"/>
      <c r="E6" s="55"/>
      <c r="F6" s="52"/>
      <c r="G6" s="20"/>
      <c r="H6" s="56"/>
      <c r="I6" s="56"/>
    </row>
    <row r="7" spans="2:11" s="13" customFormat="1" ht="75" x14ac:dyDescent="0.25">
      <c r="B7" s="15" t="s">
        <v>13</v>
      </c>
      <c r="C7" s="15" t="s">
        <v>3</v>
      </c>
      <c r="D7" s="15" t="s">
        <v>9</v>
      </c>
      <c r="E7" s="15" t="s">
        <v>7</v>
      </c>
      <c r="F7" s="15" t="s">
        <v>0</v>
      </c>
      <c r="G7" s="8" t="s">
        <v>2</v>
      </c>
      <c r="H7" s="8" t="s">
        <v>4</v>
      </c>
      <c r="I7" s="8" t="s">
        <v>119</v>
      </c>
    </row>
    <row r="8" spans="2:11" x14ac:dyDescent="0.25">
      <c r="B8" s="58"/>
    </row>
    <row r="9" spans="2:11" x14ac:dyDescent="0.25">
      <c r="B9" s="29" t="s">
        <v>12</v>
      </c>
      <c r="C9" s="178" t="s">
        <v>56</v>
      </c>
      <c r="D9" s="179"/>
      <c r="E9" s="24"/>
      <c r="F9" s="25"/>
      <c r="G9" s="26"/>
      <c r="H9" s="27"/>
    </row>
    <row r="11" spans="2:11" s="63" customFormat="1" x14ac:dyDescent="0.25">
      <c r="B11" s="59"/>
      <c r="C11" s="60" t="s">
        <v>110</v>
      </c>
      <c r="D11" s="149"/>
      <c r="E11" s="61"/>
      <c r="F11" s="59"/>
      <c r="G11" s="28"/>
      <c r="H11" s="62"/>
    </row>
    <row r="12" spans="2:11" x14ac:dyDescent="0.25">
      <c r="C12" s="64"/>
    </row>
    <row r="13" spans="2:11" ht="185.25" customHeight="1" x14ac:dyDescent="0.25">
      <c r="C13" s="65">
        <v>1</v>
      </c>
      <c r="D13" s="148" t="s">
        <v>259</v>
      </c>
      <c r="E13" s="66" t="s">
        <v>1</v>
      </c>
      <c r="F13" s="65">
        <v>2</v>
      </c>
      <c r="G13" s="50"/>
      <c r="H13" s="105">
        <f>F13*G13</f>
        <v>0</v>
      </c>
      <c r="I13" s="68"/>
    </row>
    <row r="14" spans="2:11" ht="300" customHeight="1" x14ac:dyDescent="0.25">
      <c r="C14" s="65">
        <v>2</v>
      </c>
      <c r="D14" s="174" t="s">
        <v>260</v>
      </c>
      <c r="E14" s="66" t="s">
        <v>1</v>
      </c>
      <c r="F14" s="65">
        <v>12</v>
      </c>
      <c r="G14" s="50"/>
      <c r="H14" s="105">
        <f>F14*G14</f>
        <v>0</v>
      </c>
      <c r="I14" s="68"/>
      <c r="K14" s="147"/>
    </row>
    <row r="16" spans="2:11" s="63" customFormat="1" x14ac:dyDescent="0.25">
      <c r="B16" s="59"/>
      <c r="C16" s="60" t="s">
        <v>8</v>
      </c>
      <c r="D16" s="149"/>
      <c r="E16" s="61"/>
      <c r="F16" s="59"/>
      <c r="G16" s="28"/>
      <c r="H16" s="62"/>
    </row>
    <row r="17" spans="2:11" x14ac:dyDescent="0.25">
      <c r="C17" s="64"/>
    </row>
    <row r="18" spans="2:11" ht="252.75" customHeight="1" x14ac:dyDescent="0.25">
      <c r="C18" s="65">
        <v>1</v>
      </c>
      <c r="D18" s="174" t="s">
        <v>261</v>
      </c>
      <c r="E18" s="66" t="s">
        <v>1</v>
      </c>
      <c r="F18" s="65">
        <v>21</v>
      </c>
      <c r="G18" s="50"/>
      <c r="H18" s="105">
        <f>F18*G18</f>
        <v>0</v>
      </c>
      <c r="I18" s="68"/>
      <c r="K18" s="147"/>
    </row>
    <row r="19" spans="2:11" ht="253.5" customHeight="1" x14ac:dyDescent="0.25">
      <c r="C19" s="65">
        <f>C18+1</f>
        <v>2</v>
      </c>
      <c r="D19" s="148" t="s">
        <v>262</v>
      </c>
      <c r="E19" s="66" t="s">
        <v>1</v>
      </c>
      <c r="F19" s="65">
        <v>54</v>
      </c>
      <c r="G19" s="50"/>
      <c r="H19" s="105">
        <f>F19*G19</f>
        <v>0</v>
      </c>
      <c r="I19" s="68"/>
      <c r="K19" s="147"/>
    </row>
    <row r="21" spans="2:11" s="63" customFormat="1" x14ac:dyDescent="0.25">
      <c r="B21" s="59"/>
      <c r="C21" s="60" t="s">
        <v>10</v>
      </c>
      <c r="D21" s="149"/>
      <c r="E21" s="61"/>
      <c r="F21" s="59"/>
      <c r="G21" s="28"/>
      <c r="H21" s="62"/>
    </row>
    <row r="22" spans="2:11" x14ac:dyDescent="0.25">
      <c r="C22" s="64"/>
    </row>
    <row r="23" spans="2:11" ht="189" customHeight="1" x14ac:dyDescent="0.25">
      <c r="C23" s="65">
        <v>1</v>
      </c>
      <c r="D23" s="148" t="s">
        <v>263</v>
      </c>
      <c r="E23" s="66" t="s">
        <v>1</v>
      </c>
      <c r="F23" s="65">
        <v>1</v>
      </c>
      <c r="G23" s="50"/>
      <c r="H23" s="105">
        <f>F23*G23</f>
        <v>0</v>
      </c>
      <c r="I23" s="68"/>
    </row>
    <row r="24" spans="2:11" ht="161.25" customHeight="1" x14ac:dyDescent="0.25">
      <c r="B24" s="111"/>
      <c r="C24" s="65">
        <v>2</v>
      </c>
      <c r="D24" s="148" t="s">
        <v>264</v>
      </c>
      <c r="E24" s="66" t="s">
        <v>1</v>
      </c>
      <c r="F24" s="65">
        <v>1</v>
      </c>
      <c r="G24" s="50"/>
      <c r="H24" s="105">
        <f>F24*G24</f>
        <v>0</v>
      </c>
      <c r="I24" s="68"/>
      <c r="K24" s="6"/>
    </row>
    <row r="25" spans="2:11" ht="171.75" customHeight="1" x14ac:dyDescent="0.25">
      <c r="B25" s="111"/>
      <c r="C25" s="65">
        <f t="shared" ref="C25:C26" si="0">C24+1</f>
        <v>3</v>
      </c>
      <c r="D25" s="148" t="s">
        <v>265</v>
      </c>
      <c r="E25" s="66" t="s">
        <v>1</v>
      </c>
      <c r="F25" s="65">
        <v>1</v>
      </c>
      <c r="G25" s="50"/>
      <c r="H25" s="105">
        <f>F25*G25</f>
        <v>0</v>
      </c>
      <c r="I25" s="68"/>
      <c r="K25" s="6"/>
    </row>
    <row r="26" spans="2:11" ht="213" customHeight="1" x14ac:dyDescent="0.25">
      <c r="C26" s="65">
        <f t="shared" si="0"/>
        <v>4</v>
      </c>
      <c r="D26" s="148" t="s">
        <v>266</v>
      </c>
      <c r="E26" s="66" t="s">
        <v>1</v>
      </c>
      <c r="F26" s="65">
        <v>1</v>
      </c>
      <c r="G26" s="50"/>
      <c r="H26" s="105">
        <f>F26*G26</f>
        <v>0</v>
      </c>
      <c r="I26" s="68"/>
    </row>
    <row r="28" spans="2:11" s="63" customFormat="1" x14ac:dyDescent="0.25">
      <c r="B28" s="59"/>
      <c r="C28" s="60" t="s">
        <v>11</v>
      </c>
      <c r="D28" s="149"/>
      <c r="E28" s="61"/>
      <c r="F28" s="59"/>
      <c r="G28" s="28"/>
      <c r="H28" s="62"/>
    </row>
    <row r="29" spans="2:11" x14ac:dyDescent="0.25">
      <c r="C29" s="64"/>
    </row>
    <row r="30" spans="2:11" ht="201" customHeight="1" x14ac:dyDescent="0.25">
      <c r="C30" s="65">
        <v>1</v>
      </c>
      <c r="D30" s="150" t="s">
        <v>134</v>
      </c>
      <c r="E30" s="66" t="s">
        <v>1</v>
      </c>
      <c r="F30" s="65">
        <v>1</v>
      </c>
      <c r="G30" s="50"/>
      <c r="H30" s="105">
        <f>F30*G30</f>
        <v>0</v>
      </c>
      <c r="I30" s="68"/>
    </row>
    <row r="31" spans="2:11" ht="261" customHeight="1" x14ac:dyDescent="0.25">
      <c r="C31" s="65">
        <f>C30+1</f>
        <v>2</v>
      </c>
      <c r="D31" s="148" t="s">
        <v>267</v>
      </c>
      <c r="E31" s="66" t="s">
        <v>1</v>
      </c>
      <c r="F31" s="65">
        <v>1</v>
      </c>
      <c r="G31" s="50"/>
      <c r="H31" s="105">
        <f>F31*G31</f>
        <v>0</v>
      </c>
      <c r="I31" s="68"/>
    </row>
    <row r="32" spans="2:11" ht="261.75" customHeight="1" x14ac:dyDescent="0.25">
      <c r="C32" s="65">
        <f t="shared" ref="C32:C34" si="1">C31+1</f>
        <v>3</v>
      </c>
      <c r="D32" s="148" t="s">
        <v>268</v>
      </c>
      <c r="E32" s="66" t="s">
        <v>1</v>
      </c>
      <c r="F32" s="65">
        <v>1</v>
      </c>
      <c r="G32" s="50"/>
      <c r="H32" s="105">
        <f>F32*G32</f>
        <v>0</v>
      </c>
      <c r="I32" s="68"/>
    </row>
    <row r="33" spans="3:16" ht="200.25" customHeight="1" x14ac:dyDescent="0.25">
      <c r="C33" s="65">
        <f t="shared" si="1"/>
        <v>4</v>
      </c>
      <c r="D33" s="150" t="s">
        <v>135</v>
      </c>
      <c r="E33" s="66" t="s">
        <v>1</v>
      </c>
      <c r="F33" s="65">
        <v>1</v>
      </c>
      <c r="G33" s="50"/>
      <c r="H33" s="105">
        <f>F33*G33</f>
        <v>0</v>
      </c>
      <c r="I33" s="68"/>
    </row>
    <row r="34" spans="3:16" ht="325.5" customHeight="1" x14ac:dyDescent="0.25">
      <c r="C34" s="65">
        <f t="shared" si="1"/>
        <v>5</v>
      </c>
      <c r="D34" s="148" t="s">
        <v>269</v>
      </c>
      <c r="E34" s="66" t="s">
        <v>1</v>
      </c>
      <c r="F34" s="65">
        <v>1</v>
      </c>
      <c r="G34" s="50"/>
      <c r="H34" s="105">
        <f>F34*G34</f>
        <v>0</v>
      </c>
      <c r="I34" s="68"/>
      <c r="P34" s="5" t="s">
        <v>118</v>
      </c>
    </row>
    <row r="35" spans="3:16" x14ac:dyDescent="0.25">
      <c r="C35" s="180" t="s">
        <v>32</v>
      </c>
      <c r="D35" s="181"/>
      <c r="E35" s="181"/>
      <c r="F35" s="181"/>
      <c r="G35" s="181"/>
      <c r="H35" s="93">
        <f>SUM(H13:H34)</f>
        <v>0</v>
      </c>
    </row>
    <row r="36" spans="3:16" x14ac:dyDescent="0.25">
      <c r="C36" s="64"/>
    </row>
  </sheetData>
  <mergeCells count="2">
    <mergeCell ref="C9:D9"/>
    <mergeCell ref="C35:G35"/>
  </mergeCells>
  <printOptions horizontalCentered="1"/>
  <pageMargins left="0.23622047244094491" right="0.23622047244094491" top="0.23622047244094491" bottom="0.74803149606299213" header="0.31496062992125984" footer="0.31496062992125984"/>
  <pageSetup paperSize="9" scale="76" fitToHeight="0" orientation="portrait" r:id="rId1"/>
  <headerFooter>
    <oddFooter>&amp;R&amp;P/&amp;N</oddFooter>
  </headerFooter>
  <ignoredErrors>
    <ignoredError sqref="B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J27"/>
  <sheetViews>
    <sheetView zoomScaleNormal="100" zoomScaleSheetLayoutView="85" workbookViewId="0">
      <pane ySplit="7" topLeftCell="A8" activePane="bottomLeft" state="frozen"/>
      <selection activeCell="H13" sqref="H13:H14"/>
      <selection pane="bottomLeft" activeCell="A8" sqref="A8"/>
    </sheetView>
  </sheetViews>
  <sheetFormatPr defaultColWidth="8.7109375" defaultRowHeight="15" x14ac:dyDescent="0.25"/>
  <cols>
    <col min="1" max="1" width="0.85546875" style="5" customWidth="1"/>
    <col min="2" max="2" width="7.28515625" style="49" customWidth="1"/>
    <col min="3" max="3" width="5.28515625" style="49" customWidth="1"/>
    <col min="4" max="4" width="179.7109375" style="6" customWidth="1"/>
    <col min="5" max="5" width="10.42578125" style="7" customWidth="1"/>
    <col min="6" max="6" width="9.28515625" style="49" bestFit="1" customWidth="1"/>
    <col min="7" max="8" width="14.42578125" style="10" customWidth="1"/>
    <col min="9" max="9" width="34" style="5" customWidth="1"/>
    <col min="10" max="10" width="11.85546875" style="5" customWidth="1"/>
    <col min="11" max="16384" width="8.7109375" style="5"/>
  </cols>
  <sheetData>
    <row r="2" spans="2:10" x14ac:dyDescent="0.25">
      <c r="B2" s="52"/>
      <c r="C2" s="52"/>
      <c r="D2" s="53" t="s">
        <v>5</v>
      </c>
      <c r="E2" s="54"/>
      <c r="F2" s="55"/>
      <c r="G2" s="20"/>
      <c r="H2" s="20"/>
      <c r="I2" s="56"/>
    </row>
    <row r="3" spans="2:10" x14ac:dyDescent="0.25">
      <c r="B3" s="52"/>
      <c r="C3" s="52"/>
      <c r="D3" s="53" t="s">
        <v>111</v>
      </c>
      <c r="E3" s="54"/>
      <c r="F3" s="55"/>
      <c r="G3" s="20"/>
      <c r="H3" s="20"/>
      <c r="I3" s="56"/>
    </row>
    <row r="4" spans="2:10" x14ac:dyDescent="0.25">
      <c r="B4" s="52"/>
      <c r="C4" s="52"/>
      <c r="D4" s="53" t="s">
        <v>6</v>
      </c>
      <c r="E4" s="54"/>
      <c r="F4" s="55"/>
      <c r="G4" s="20"/>
      <c r="H4" s="20"/>
      <c r="I4" s="56"/>
    </row>
    <row r="5" spans="2:10" x14ac:dyDescent="0.25">
      <c r="B5" s="52"/>
      <c r="C5" s="52"/>
      <c r="D5" s="53" t="s">
        <v>48</v>
      </c>
      <c r="E5" s="54"/>
      <c r="F5" s="55"/>
      <c r="G5" s="20"/>
      <c r="H5" s="20"/>
      <c r="I5" s="56"/>
    </row>
    <row r="6" spans="2:10" x14ac:dyDescent="0.25">
      <c r="B6" s="52"/>
      <c r="C6" s="52"/>
      <c r="D6" s="57"/>
      <c r="E6" s="54"/>
      <c r="F6" s="55"/>
      <c r="G6" s="20"/>
      <c r="H6" s="20"/>
      <c r="I6" s="56"/>
    </row>
    <row r="7" spans="2:10" s="13" customFormat="1" ht="90" x14ac:dyDescent="0.25">
      <c r="B7" s="15" t="s">
        <v>13</v>
      </c>
      <c r="C7" s="15" t="s">
        <v>3</v>
      </c>
      <c r="D7" s="15" t="s">
        <v>9</v>
      </c>
      <c r="E7" s="15" t="s">
        <v>7</v>
      </c>
      <c r="F7" s="15" t="s">
        <v>0</v>
      </c>
      <c r="G7" s="8" t="s">
        <v>2</v>
      </c>
      <c r="H7" s="8" t="s">
        <v>114</v>
      </c>
      <c r="I7" s="8" t="s">
        <v>119</v>
      </c>
    </row>
    <row r="8" spans="2:10" x14ac:dyDescent="0.25">
      <c r="B8" s="58"/>
    </row>
    <row r="9" spans="2:10" x14ac:dyDescent="0.25">
      <c r="B9" s="29">
        <v>2</v>
      </c>
      <c r="C9" s="178" t="s">
        <v>102</v>
      </c>
      <c r="D9" s="179"/>
      <c r="E9" s="24"/>
      <c r="F9" s="25"/>
      <c r="G9" s="27"/>
      <c r="H9" s="27"/>
    </row>
    <row r="11" spans="2:10" s="63" customFormat="1" x14ac:dyDescent="0.25">
      <c r="B11" s="59"/>
      <c r="C11" s="60" t="s">
        <v>103</v>
      </c>
      <c r="D11" s="149"/>
      <c r="E11" s="61"/>
      <c r="F11" s="59"/>
      <c r="G11" s="62"/>
      <c r="H11" s="62"/>
    </row>
    <row r="12" spans="2:10" x14ac:dyDescent="0.25">
      <c r="C12" s="64"/>
    </row>
    <row r="13" spans="2:10" ht="409.6" customHeight="1" x14ac:dyDescent="0.25">
      <c r="C13" s="65">
        <v>1</v>
      </c>
      <c r="D13" s="148" t="s">
        <v>221</v>
      </c>
      <c r="E13" s="66" t="s">
        <v>1</v>
      </c>
      <c r="F13" s="65">
        <v>1</v>
      </c>
      <c r="G13" s="67"/>
      <c r="H13" s="105">
        <f>G13*F13</f>
        <v>0</v>
      </c>
      <c r="I13" s="68"/>
    </row>
    <row r="14" spans="2:10" ht="148.5" customHeight="1" x14ac:dyDescent="0.25">
      <c r="C14" s="65">
        <f>C13+1</f>
        <v>2</v>
      </c>
      <c r="D14" s="148" t="s">
        <v>179</v>
      </c>
      <c r="E14" s="66" t="s">
        <v>1</v>
      </c>
      <c r="F14" s="65">
        <v>1</v>
      </c>
      <c r="G14" s="67"/>
      <c r="H14" s="105">
        <f>G14*F14</f>
        <v>0</v>
      </c>
      <c r="I14" s="68"/>
    </row>
    <row r="15" spans="2:10" ht="138" customHeight="1" x14ac:dyDescent="0.25">
      <c r="B15" s="111"/>
      <c r="C15" s="65">
        <f t="shared" ref="C15:C16" si="0">C14+1</f>
        <v>3</v>
      </c>
      <c r="D15" s="148" t="s">
        <v>180</v>
      </c>
      <c r="E15" s="66" t="s">
        <v>1</v>
      </c>
      <c r="F15" s="65">
        <v>1</v>
      </c>
      <c r="G15" s="67"/>
      <c r="H15" s="105">
        <f t="shared" ref="H15:H16" si="1">G15*F15</f>
        <v>0</v>
      </c>
      <c r="I15" s="68"/>
      <c r="J15" s="133"/>
    </row>
    <row r="16" spans="2:10" ht="138.75" customHeight="1" x14ac:dyDescent="0.25">
      <c r="C16" s="65">
        <f t="shared" si="0"/>
        <v>4</v>
      </c>
      <c r="D16" s="148" t="s">
        <v>256</v>
      </c>
      <c r="E16" s="66" t="s">
        <v>1</v>
      </c>
      <c r="F16" s="65">
        <v>2</v>
      </c>
      <c r="G16" s="67"/>
      <c r="H16" s="105">
        <f t="shared" si="1"/>
        <v>0</v>
      </c>
      <c r="I16" s="68"/>
    </row>
    <row r="17" spans="2:10" x14ac:dyDescent="0.25">
      <c r="D17" s="2"/>
    </row>
    <row r="18" spans="2:10" x14ac:dyDescent="0.25">
      <c r="B18" s="59"/>
      <c r="C18" s="60" t="s">
        <v>104</v>
      </c>
      <c r="D18" s="170"/>
      <c r="E18" s="61"/>
      <c r="F18" s="59"/>
      <c r="G18" s="62"/>
      <c r="H18" s="62"/>
    </row>
    <row r="19" spans="2:10" x14ac:dyDescent="0.25">
      <c r="C19" s="64"/>
      <c r="D19" s="2"/>
    </row>
    <row r="20" spans="2:10" ht="232.5" customHeight="1" x14ac:dyDescent="0.25">
      <c r="C20" s="65">
        <v>1</v>
      </c>
      <c r="D20" s="148" t="s">
        <v>257</v>
      </c>
      <c r="E20" s="66" t="s">
        <v>1</v>
      </c>
      <c r="F20" s="65">
        <v>1</v>
      </c>
      <c r="G20" s="67"/>
      <c r="H20" s="105">
        <f>G20*F20</f>
        <v>0</v>
      </c>
      <c r="I20" s="68"/>
    </row>
    <row r="21" spans="2:10" ht="202.5" customHeight="1" x14ac:dyDescent="0.25">
      <c r="B21" s="111"/>
      <c r="C21" s="65">
        <v>2</v>
      </c>
      <c r="D21" s="148" t="s">
        <v>258</v>
      </c>
      <c r="E21" s="66" t="s">
        <v>1</v>
      </c>
      <c r="F21" s="65">
        <v>4</v>
      </c>
      <c r="G21" s="67"/>
      <c r="H21" s="105">
        <f t="shared" ref="H21:H26" si="2">G21*F21</f>
        <v>0</v>
      </c>
      <c r="I21" s="68"/>
    </row>
    <row r="22" spans="2:10" ht="171.75" customHeight="1" x14ac:dyDescent="0.25">
      <c r="B22" s="111"/>
      <c r="C22" s="65">
        <v>3</v>
      </c>
      <c r="D22" s="148" t="s">
        <v>249</v>
      </c>
      <c r="E22" s="66" t="s">
        <v>1</v>
      </c>
      <c r="F22" s="65">
        <v>2</v>
      </c>
      <c r="G22" s="67"/>
      <c r="H22" s="105">
        <f t="shared" si="2"/>
        <v>0</v>
      </c>
      <c r="I22" s="68"/>
    </row>
    <row r="23" spans="2:10" ht="128.25" customHeight="1" x14ac:dyDescent="0.25">
      <c r="C23" s="65">
        <v>4</v>
      </c>
      <c r="D23" s="148" t="s">
        <v>141</v>
      </c>
      <c r="E23" s="66" t="s">
        <v>1</v>
      </c>
      <c r="F23" s="65">
        <v>1</v>
      </c>
      <c r="G23" s="67"/>
      <c r="H23" s="105">
        <f t="shared" si="2"/>
        <v>0</v>
      </c>
      <c r="I23" s="68"/>
      <c r="J23" s="140"/>
    </row>
    <row r="24" spans="2:10" ht="111.75" customHeight="1" x14ac:dyDescent="0.25">
      <c r="B24" s="111"/>
      <c r="C24" s="65">
        <v>5</v>
      </c>
      <c r="D24" s="148" t="s">
        <v>142</v>
      </c>
      <c r="E24" s="66" t="s">
        <v>1</v>
      </c>
      <c r="F24" s="65">
        <v>2</v>
      </c>
      <c r="G24" s="67"/>
      <c r="H24" s="105">
        <f t="shared" si="2"/>
        <v>0</v>
      </c>
      <c r="I24" s="68"/>
    </row>
    <row r="25" spans="2:10" ht="129" customHeight="1" x14ac:dyDescent="0.25">
      <c r="B25" s="111"/>
      <c r="C25" s="65">
        <v>6</v>
      </c>
      <c r="D25" s="148" t="s">
        <v>239</v>
      </c>
      <c r="E25" s="66" t="s">
        <v>1</v>
      </c>
      <c r="F25" s="65">
        <v>3</v>
      </c>
      <c r="G25" s="67"/>
      <c r="H25" s="105">
        <f t="shared" si="2"/>
        <v>0</v>
      </c>
      <c r="I25" s="68"/>
    </row>
    <row r="26" spans="2:10" ht="192" customHeight="1" x14ac:dyDescent="0.25">
      <c r="C26" s="65">
        <v>7</v>
      </c>
      <c r="D26" s="148" t="s">
        <v>200</v>
      </c>
      <c r="E26" s="66" t="s">
        <v>1</v>
      </c>
      <c r="F26" s="65">
        <v>1</v>
      </c>
      <c r="G26" s="67"/>
      <c r="H26" s="105">
        <f t="shared" si="2"/>
        <v>0</v>
      </c>
      <c r="I26" s="68"/>
    </row>
    <row r="27" spans="2:10" x14ac:dyDescent="0.25">
      <c r="C27" s="180" t="s">
        <v>113</v>
      </c>
      <c r="D27" s="181"/>
      <c r="E27" s="181"/>
      <c r="F27" s="181"/>
      <c r="G27" s="93"/>
      <c r="H27" s="93">
        <f>SUM(H13:H26)</f>
        <v>0</v>
      </c>
    </row>
  </sheetData>
  <mergeCells count="2">
    <mergeCell ref="C9:D9"/>
    <mergeCell ref="C27:F27"/>
  </mergeCells>
  <printOptions horizontalCentered="1"/>
  <pageMargins left="0.23622047244094491" right="0.23622047244094491" top="0.23622047244094491" bottom="0.74803149606299213" header="0.31496062992125984" footer="0.31496062992125984"/>
  <pageSetup paperSize="9" scale="81" fitToHeight="0" orientation="portrait" r:id="rId1"/>
  <headerFoot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H39"/>
  <sheetViews>
    <sheetView zoomScaleNormal="100" zoomScaleSheetLayoutView="85" workbookViewId="0">
      <pane ySplit="7" topLeftCell="A8" activePane="bottomLeft" state="frozen"/>
      <selection activeCell="G13" sqref="G13"/>
      <selection pane="bottomLeft" activeCell="E39" sqref="E39"/>
    </sheetView>
  </sheetViews>
  <sheetFormatPr defaultColWidth="8.7109375" defaultRowHeight="15" x14ac:dyDescent="0.25"/>
  <cols>
    <col min="1" max="1" width="0.85546875" style="4" customWidth="1"/>
    <col min="2" max="2" width="7.28515625" style="1" customWidth="1"/>
    <col min="3" max="3" width="5.28515625" style="1" customWidth="1"/>
    <col min="4" max="4" width="61.28515625" style="2" customWidth="1"/>
    <col min="5" max="5" width="10.42578125" style="3" customWidth="1"/>
    <col min="6" max="6" width="9.28515625" style="1" bestFit="1" customWidth="1"/>
    <col min="7" max="7" width="14.42578125" style="11" customWidth="1"/>
    <col min="8" max="8" width="14.42578125" style="9" customWidth="1"/>
    <col min="9" max="16384" width="8.7109375" style="4"/>
  </cols>
  <sheetData>
    <row r="1" spans="2:8" ht="6" customHeight="1" x14ac:dyDescent="0.25"/>
    <row r="2" spans="2:8" x14ac:dyDescent="0.25">
      <c r="B2" s="18"/>
      <c r="C2" s="22" t="s">
        <v>5</v>
      </c>
      <c r="D2" s="17"/>
      <c r="E2" s="19"/>
      <c r="F2" s="18"/>
      <c r="G2" s="20"/>
      <c r="H2" s="21"/>
    </row>
    <row r="3" spans="2:8" x14ac:dyDescent="0.25">
      <c r="B3" s="18"/>
      <c r="C3" s="22" t="s">
        <v>111</v>
      </c>
      <c r="D3" s="17"/>
      <c r="E3" s="19"/>
      <c r="F3" s="18"/>
      <c r="G3" s="20"/>
      <c r="H3" s="21"/>
    </row>
    <row r="4" spans="2:8" x14ac:dyDescent="0.25">
      <c r="B4" s="18"/>
      <c r="C4" s="22" t="s">
        <v>6</v>
      </c>
      <c r="D4" s="17"/>
      <c r="E4" s="19"/>
      <c r="F4" s="18"/>
      <c r="G4" s="20"/>
      <c r="H4" s="21"/>
    </row>
    <row r="5" spans="2:8" x14ac:dyDescent="0.25">
      <c r="B5" s="18"/>
      <c r="C5" s="22" t="s">
        <v>115</v>
      </c>
      <c r="D5" s="17"/>
      <c r="E5" s="19"/>
      <c r="F5" s="18"/>
      <c r="G5" s="20"/>
      <c r="H5" s="21"/>
    </row>
    <row r="6" spans="2:8" ht="7.35" customHeight="1" x14ac:dyDescent="0.25">
      <c r="B6" s="18"/>
      <c r="C6" s="16"/>
      <c r="D6" s="17"/>
      <c r="E6" s="19"/>
      <c r="F6" s="18"/>
      <c r="G6" s="20"/>
      <c r="H6" s="21"/>
    </row>
    <row r="7" spans="2:8" s="13" customFormat="1" ht="33" customHeight="1" x14ac:dyDescent="0.25">
      <c r="B7" s="193" t="s">
        <v>39</v>
      </c>
      <c r="C7" s="194"/>
      <c r="D7" s="194"/>
      <c r="E7" s="194"/>
      <c r="F7" s="194"/>
      <c r="G7" s="194"/>
      <c r="H7" s="195"/>
    </row>
    <row r="8" spans="2:8" ht="10.35" customHeight="1" x14ac:dyDescent="0.25">
      <c r="B8" s="14"/>
    </row>
    <row r="9" spans="2:8" s="5" customFormat="1" ht="17.100000000000001" customHeight="1" x14ac:dyDescent="0.25">
      <c r="B9" s="29" t="s">
        <v>12</v>
      </c>
      <c r="C9" s="178" t="s">
        <v>20</v>
      </c>
      <c r="D9" s="179"/>
      <c r="E9" s="24"/>
      <c r="F9" s="25"/>
      <c r="G9" s="182">
        <f>'SUTEREN - A'!H35</f>
        <v>0</v>
      </c>
      <c r="H9" s="183"/>
    </row>
    <row r="10" spans="2:8" ht="9.9499999999999993" customHeight="1" x14ac:dyDescent="0.25">
      <c r="G10" s="33"/>
      <c r="H10" s="34"/>
    </row>
    <row r="11" spans="2:8" s="5" customFormat="1" ht="17.100000000000001" customHeight="1" x14ac:dyDescent="0.25">
      <c r="B11" s="29">
        <v>0</v>
      </c>
      <c r="C11" s="178" t="s">
        <v>21</v>
      </c>
      <c r="D11" s="179"/>
      <c r="E11" s="24"/>
      <c r="F11" s="25"/>
      <c r="G11" s="182">
        <f>'PRIZEMLJE - A'!H43</f>
        <v>0</v>
      </c>
      <c r="H11" s="183"/>
    </row>
    <row r="12" spans="2:8" ht="9.9499999999999993" customHeight="1" x14ac:dyDescent="0.25">
      <c r="G12" s="33"/>
      <c r="H12" s="34"/>
    </row>
    <row r="13" spans="2:8" s="5" customFormat="1" ht="17.100000000000001" customHeight="1" x14ac:dyDescent="0.25">
      <c r="B13" s="29">
        <v>1</v>
      </c>
      <c r="C13" s="178" t="s">
        <v>22</v>
      </c>
      <c r="D13" s="179"/>
      <c r="E13" s="24"/>
      <c r="F13" s="25"/>
      <c r="G13" s="182">
        <f>'I. KAT - A'!H52</f>
        <v>0</v>
      </c>
      <c r="H13" s="183"/>
    </row>
    <row r="14" spans="2:8" ht="9.9499999999999993" customHeight="1" x14ac:dyDescent="0.25">
      <c r="G14" s="33"/>
      <c r="H14" s="34"/>
    </row>
    <row r="15" spans="2:8" s="5" customFormat="1" ht="17.100000000000001" customHeight="1" x14ac:dyDescent="0.25">
      <c r="B15" s="29">
        <v>2</v>
      </c>
      <c r="C15" s="178" t="s">
        <v>23</v>
      </c>
      <c r="D15" s="179"/>
      <c r="E15" s="24"/>
      <c r="F15" s="25"/>
      <c r="G15" s="182">
        <f>'II. KAT - A'!H105</f>
        <v>0</v>
      </c>
      <c r="H15" s="183"/>
    </row>
    <row r="16" spans="2:8" ht="9.9499999999999993" customHeight="1" x14ac:dyDescent="0.25">
      <c r="G16" s="33"/>
      <c r="H16" s="34"/>
    </row>
    <row r="17" spans="2:8" s="5" customFormat="1" ht="17.100000000000001" customHeight="1" x14ac:dyDescent="0.25">
      <c r="B17" s="29">
        <v>3</v>
      </c>
      <c r="C17" s="178" t="s">
        <v>24</v>
      </c>
      <c r="D17" s="179"/>
      <c r="E17" s="24"/>
      <c r="F17" s="25"/>
      <c r="G17" s="182">
        <f>'III. KAT - A'!H136</f>
        <v>0</v>
      </c>
      <c r="H17" s="183"/>
    </row>
    <row r="18" spans="2:8" ht="9.9499999999999993" customHeight="1" x14ac:dyDescent="0.25">
      <c r="G18" s="33"/>
      <c r="H18" s="34"/>
    </row>
    <row r="19" spans="2:8" s="5" customFormat="1" ht="17.100000000000001" customHeight="1" x14ac:dyDescent="0.25">
      <c r="B19" s="29">
        <v>4</v>
      </c>
      <c r="C19" s="178" t="s">
        <v>25</v>
      </c>
      <c r="D19" s="179"/>
      <c r="E19" s="24"/>
      <c r="F19" s="25"/>
      <c r="G19" s="182">
        <f>'IV. KAT - A'!H83</f>
        <v>0</v>
      </c>
      <c r="H19" s="183"/>
    </row>
    <row r="20" spans="2:8" ht="9.9499999999999993" customHeight="1" x14ac:dyDescent="0.25">
      <c r="G20" s="33"/>
      <c r="H20" s="34"/>
    </row>
    <row r="21" spans="2:8" s="5" customFormat="1" ht="17.100000000000001" customHeight="1" x14ac:dyDescent="0.25">
      <c r="B21" s="29">
        <v>5</v>
      </c>
      <c r="C21" s="178" t="s">
        <v>26</v>
      </c>
      <c r="D21" s="179"/>
      <c r="E21" s="24"/>
      <c r="F21" s="25"/>
      <c r="G21" s="182">
        <f>'V. KAT - A'!H65</f>
        <v>0</v>
      </c>
      <c r="H21" s="183"/>
    </row>
    <row r="22" spans="2:8" ht="9.9499999999999993" customHeight="1" x14ac:dyDescent="0.25">
      <c r="G22" s="33"/>
      <c r="H22" s="34"/>
    </row>
    <row r="23" spans="2:8" s="5" customFormat="1" ht="17.100000000000001" customHeight="1" x14ac:dyDescent="0.25">
      <c r="B23" s="29" t="s">
        <v>12</v>
      </c>
      <c r="C23" s="178" t="s">
        <v>27</v>
      </c>
      <c r="D23" s="179"/>
      <c r="E23" s="24"/>
      <c r="F23" s="25"/>
      <c r="G23" s="182">
        <f>'SUTEREN - B'!H34</f>
        <v>0</v>
      </c>
      <c r="H23" s="183"/>
    </row>
    <row r="24" spans="2:8" ht="9.9499999999999993" customHeight="1" x14ac:dyDescent="0.25">
      <c r="G24" s="33"/>
      <c r="H24" s="34"/>
    </row>
    <row r="25" spans="2:8" s="5" customFormat="1" ht="17.100000000000001" customHeight="1" x14ac:dyDescent="0.25">
      <c r="B25" s="29">
        <v>0</v>
      </c>
      <c r="C25" s="178" t="s">
        <v>30</v>
      </c>
      <c r="D25" s="179"/>
      <c r="E25" s="24"/>
      <c r="F25" s="25"/>
      <c r="G25" s="182">
        <f>'PRIZEMLJE - B'!H45</f>
        <v>0</v>
      </c>
      <c r="H25" s="183"/>
    </row>
    <row r="26" spans="2:8" ht="9.9499999999999993" customHeight="1" x14ac:dyDescent="0.25">
      <c r="G26" s="33"/>
      <c r="H26" s="34"/>
    </row>
    <row r="27" spans="2:8" s="5" customFormat="1" ht="17.100000000000001" customHeight="1" x14ac:dyDescent="0.25">
      <c r="B27" s="29">
        <v>1</v>
      </c>
      <c r="C27" s="178" t="s">
        <v>31</v>
      </c>
      <c r="D27" s="179"/>
      <c r="E27" s="24"/>
      <c r="F27" s="25"/>
      <c r="G27" s="182">
        <f>'I. KAT - B'!H27</f>
        <v>0</v>
      </c>
      <c r="H27" s="183"/>
    </row>
    <row r="28" spans="2:8" ht="9.9499999999999993" customHeight="1" thickBot="1" x14ac:dyDescent="0.3">
      <c r="G28" s="33"/>
      <c r="H28" s="34"/>
    </row>
    <row r="29" spans="2:8" ht="5.0999999999999996" customHeight="1" x14ac:dyDescent="0.25">
      <c r="B29" s="30"/>
      <c r="C29" s="30"/>
      <c r="D29" s="31"/>
      <c r="E29" s="32"/>
      <c r="F29" s="30"/>
      <c r="G29" s="35"/>
      <c r="H29" s="36"/>
    </row>
    <row r="30" spans="2:8" x14ac:dyDescent="0.25">
      <c r="B30" s="186" t="s">
        <v>40</v>
      </c>
      <c r="C30" s="187"/>
      <c r="D30" s="187"/>
      <c r="E30" s="187"/>
      <c r="F30" s="188"/>
      <c r="G30" s="184">
        <f>SUM(G9:H27)</f>
        <v>0</v>
      </c>
      <c r="H30" s="185"/>
    </row>
    <row r="31" spans="2:8" ht="5.0999999999999996" customHeight="1" x14ac:dyDescent="0.25">
      <c r="G31" s="33"/>
      <c r="H31" s="34"/>
    </row>
    <row r="32" spans="2:8" x14ac:dyDescent="0.25">
      <c r="B32" s="186" t="s">
        <v>41</v>
      </c>
      <c r="C32" s="187"/>
      <c r="D32" s="187"/>
      <c r="E32" s="187"/>
      <c r="F32" s="188"/>
      <c r="G32" s="189">
        <f>G30*25%</f>
        <v>0</v>
      </c>
      <c r="H32" s="190"/>
    </row>
    <row r="33" spans="2:8" ht="5.0999999999999996" customHeight="1" x14ac:dyDescent="0.25">
      <c r="G33" s="33"/>
      <c r="H33" s="34"/>
    </row>
    <row r="34" spans="2:8" x14ac:dyDescent="0.25">
      <c r="B34" s="186" t="s">
        <v>42</v>
      </c>
      <c r="C34" s="187"/>
      <c r="D34" s="187"/>
      <c r="E34" s="187"/>
      <c r="F34" s="188"/>
      <c r="G34" s="184">
        <f>G30+G32</f>
        <v>0</v>
      </c>
      <c r="H34" s="185"/>
    </row>
    <row r="35" spans="2:8" x14ac:dyDescent="0.25">
      <c r="B35" s="37"/>
      <c r="C35" s="38"/>
      <c r="D35" s="38"/>
      <c r="E35" s="38"/>
      <c r="F35" s="38"/>
      <c r="G35" s="39"/>
      <c r="H35" s="40"/>
    </row>
    <row r="36" spans="2:8" x14ac:dyDescent="0.25">
      <c r="B36" s="37"/>
      <c r="C36" s="38"/>
      <c r="D36" s="38"/>
      <c r="E36" s="38"/>
      <c r="F36" s="38"/>
      <c r="G36" s="39"/>
      <c r="H36" s="40"/>
    </row>
    <row r="37" spans="2:8" s="41" customFormat="1" ht="18.75" x14ac:dyDescent="0.25">
      <c r="B37" s="44" t="s">
        <v>105</v>
      </c>
      <c r="C37" s="42"/>
      <c r="D37" s="42"/>
      <c r="E37" s="43"/>
      <c r="F37" s="43"/>
      <c r="G37" s="42"/>
      <c r="H37" s="42"/>
    </row>
    <row r="38" spans="2:8" s="41" customFormat="1" ht="15.75" x14ac:dyDescent="0.25">
      <c r="B38" s="45" t="s">
        <v>106</v>
      </c>
      <c r="C38" s="46"/>
      <c r="D38" s="46"/>
      <c r="E38" s="45" t="s">
        <v>107</v>
      </c>
      <c r="F38" s="42"/>
      <c r="G38" s="42"/>
      <c r="H38" s="42"/>
    </row>
    <row r="39" spans="2:8" s="41" customFormat="1" ht="33" customHeight="1" x14ac:dyDescent="0.25">
      <c r="B39" s="191" t="s">
        <v>108</v>
      </c>
      <c r="C39" s="192"/>
      <c r="D39" s="192"/>
      <c r="E39" s="47"/>
      <c r="F39" s="42"/>
      <c r="G39" s="42"/>
      <c r="H39" s="42"/>
    </row>
  </sheetData>
  <mergeCells count="28">
    <mergeCell ref="B39:D39"/>
    <mergeCell ref="C13:D13"/>
    <mergeCell ref="G13:H13"/>
    <mergeCell ref="B7:H7"/>
    <mergeCell ref="C9:D9"/>
    <mergeCell ref="G9:H9"/>
    <mergeCell ref="C11:D11"/>
    <mergeCell ref="G11:H11"/>
    <mergeCell ref="C15:D15"/>
    <mergeCell ref="G15:H15"/>
    <mergeCell ref="C17:D17"/>
    <mergeCell ref="G17:H17"/>
    <mergeCell ref="C19:D19"/>
    <mergeCell ref="G19:H19"/>
    <mergeCell ref="C21:D21"/>
    <mergeCell ref="G21:H21"/>
    <mergeCell ref="C23:D23"/>
    <mergeCell ref="G23:H23"/>
    <mergeCell ref="C25:D25"/>
    <mergeCell ref="G25:H25"/>
    <mergeCell ref="G34:H34"/>
    <mergeCell ref="B30:F30"/>
    <mergeCell ref="B32:F32"/>
    <mergeCell ref="B34:F34"/>
    <mergeCell ref="C27:D27"/>
    <mergeCell ref="G27:H27"/>
    <mergeCell ref="G30:H30"/>
    <mergeCell ref="G32:H32"/>
  </mergeCells>
  <printOptions horizontalCentered="1"/>
  <pageMargins left="0.23622047244094491" right="0.23622047244094491" top="0.23622047244094491" bottom="0.74803149606299213" header="0.31496062992125984" footer="0.31496062992125984"/>
  <pageSetup paperSize="9" scale="81" fitToHeight="0" orientation="portrait" r:id="rId1"/>
  <headerFooter>
    <oddFooter>&amp;R&amp;P/&amp;N</oddFooter>
  </headerFooter>
  <ignoredErrors>
    <ignoredError sqref="B9 B2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K51"/>
  <sheetViews>
    <sheetView zoomScaleNormal="100" zoomScaleSheetLayoutView="85" workbookViewId="0">
      <pane ySplit="7" topLeftCell="A8" activePane="bottomLeft" state="frozen"/>
      <selection activeCell="G13" sqref="G13"/>
      <selection pane="bottomLeft" activeCell="A8" sqref="A8"/>
    </sheetView>
  </sheetViews>
  <sheetFormatPr defaultColWidth="8.7109375" defaultRowHeight="15" x14ac:dyDescent="0.25"/>
  <cols>
    <col min="1" max="1" width="0.85546875" style="5" customWidth="1"/>
    <col min="2" max="2" width="7.28515625" style="49" customWidth="1"/>
    <col min="3" max="3" width="5.28515625" style="49" customWidth="1"/>
    <col min="4" max="4" width="126.7109375" style="6" customWidth="1"/>
    <col min="5" max="5" width="10.42578125" style="7" customWidth="1"/>
    <col min="6" max="6" width="9.28515625" style="49" bestFit="1" customWidth="1"/>
    <col min="7" max="7" width="14.42578125" style="11" customWidth="1"/>
    <col min="8" max="8" width="14.42578125" style="10" customWidth="1"/>
    <col min="9" max="9" width="33.85546875" style="5" customWidth="1"/>
    <col min="10" max="10" width="8.7109375" style="5"/>
    <col min="11" max="11" width="9" style="5" customWidth="1"/>
    <col min="12" max="16384" width="8.7109375" style="5"/>
  </cols>
  <sheetData>
    <row r="2" spans="2:9" x14ac:dyDescent="0.25">
      <c r="B2" s="52"/>
      <c r="C2" s="53" t="s">
        <v>5</v>
      </c>
      <c r="D2" s="54"/>
      <c r="E2" s="55"/>
      <c r="F2" s="52"/>
      <c r="G2" s="20"/>
      <c r="H2" s="56"/>
      <c r="I2" s="56"/>
    </row>
    <row r="3" spans="2:9" x14ac:dyDescent="0.25">
      <c r="B3" s="52"/>
      <c r="C3" s="53" t="s">
        <v>111</v>
      </c>
      <c r="D3" s="54"/>
      <c r="E3" s="55"/>
      <c r="F3" s="52"/>
      <c r="G3" s="20"/>
      <c r="H3" s="56"/>
      <c r="I3" s="56"/>
    </row>
    <row r="4" spans="2:9" x14ac:dyDescent="0.25">
      <c r="B4" s="52"/>
      <c r="C4" s="53" t="s">
        <v>6</v>
      </c>
      <c r="D4" s="54"/>
      <c r="E4" s="55"/>
      <c r="F4" s="52"/>
      <c r="G4" s="20"/>
      <c r="H4" s="56"/>
      <c r="I4" s="56"/>
    </row>
    <row r="5" spans="2:9" x14ac:dyDescent="0.25">
      <c r="B5" s="52"/>
      <c r="C5" s="53" t="s">
        <v>48</v>
      </c>
      <c r="D5" s="54"/>
      <c r="E5" s="55"/>
      <c r="F5" s="52"/>
      <c r="G5" s="20"/>
      <c r="H5" s="56"/>
      <c r="I5" s="56"/>
    </row>
    <row r="6" spans="2:9" x14ac:dyDescent="0.25">
      <c r="B6" s="52"/>
      <c r="C6" s="57"/>
      <c r="D6" s="54"/>
      <c r="E6" s="55"/>
      <c r="F6" s="52"/>
      <c r="G6" s="20"/>
      <c r="H6" s="56"/>
      <c r="I6" s="56"/>
    </row>
    <row r="7" spans="2:9" s="13" customFormat="1" ht="90" x14ac:dyDescent="0.25">
      <c r="B7" s="15" t="s">
        <v>13</v>
      </c>
      <c r="C7" s="15" t="s">
        <v>3</v>
      </c>
      <c r="D7" s="15" t="s">
        <v>9</v>
      </c>
      <c r="E7" s="15" t="s">
        <v>7</v>
      </c>
      <c r="F7" s="15" t="s">
        <v>0</v>
      </c>
      <c r="G7" s="8" t="s">
        <v>2</v>
      </c>
      <c r="H7" s="8" t="s">
        <v>4</v>
      </c>
      <c r="I7" s="8" t="s">
        <v>119</v>
      </c>
    </row>
    <row r="8" spans="2:9" x14ac:dyDescent="0.25">
      <c r="B8" s="58"/>
    </row>
    <row r="9" spans="2:9" x14ac:dyDescent="0.25">
      <c r="B9" s="23" t="s">
        <v>14</v>
      </c>
      <c r="C9" s="178" t="s">
        <v>55</v>
      </c>
      <c r="D9" s="179"/>
      <c r="E9" s="24"/>
      <c r="F9" s="25"/>
      <c r="G9" s="26"/>
      <c r="H9" s="27"/>
    </row>
    <row r="11" spans="2:9" s="63" customFormat="1" x14ac:dyDescent="0.25">
      <c r="B11" s="59"/>
      <c r="C11" s="60"/>
      <c r="D11" s="151" t="s">
        <v>44</v>
      </c>
      <c r="E11" s="61"/>
      <c r="F11" s="59"/>
      <c r="G11" s="28"/>
      <c r="H11" s="62"/>
    </row>
    <row r="12" spans="2:9" x14ac:dyDescent="0.25">
      <c r="C12" s="64"/>
    </row>
    <row r="13" spans="2:9" ht="309" customHeight="1" x14ac:dyDescent="0.25">
      <c r="B13" s="111"/>
      <c r="C13" s="65">
        <v>1</v>
      </c>
      <c r="D13" s="148" t="s">
        <v>270</v>
      </c>
      <c r="E13" s="66" t="s">
        <v>1</v>
      </c>
      <c r="F13" s="65">
        <v>1</v>
      </c>
      <c r="G13" s="50"/>
      <c r="H13" s="67">
        <f>F13*G13</f>
        <v>0</v>
      </c>
      <c r="I13" s="68"/>
    </row>
    <row r="14" spans="2:9" x14ac:dyDescent="0.25">
      <c r="C14" s="69"/>
      <c r="D14" s="152"/>
      <c r="E14" s="70"/>
      <c r="F14" s="69"/>
      <c r="G14" s="71"/>
      <c r="H14" s="72"/>
    </row>
    <row r="15" spans="2:9" x14ac:dyDescent="0.25">
      <c r="C15" s="69"/>
      <c r="D15" s="151" t="s">
        <v>112</v>
      </c>
      <c r="E15" s="70"/>
      <c r="F15" s="69"/>
      <c r="G15" s="71"/>
      <c r="H15" s="72"/>
    </row>
    <row r="16" spans="2:9" x14ac:dyDescent="0.25">
      <c r="C16" s="69"/>
      <c r="D16" s="152"/>
      <c r="E16" s="70"/>
      <c r="F16" s="69"/>
      <c r="G16" s="71"/>
      <c r="H16" s="72"/>
    </row>
    <row r="17" spans="3:11" ht="324" customHeight="1" x14ac:dyDescent="0.25">
      <c r="C17" s="65">
        <v>2</v>
      </c>
      <c r="D17" s="148" t="s">
        <v>271</v>
      </c>
      <c r="E17" s="66" t="s">
        <v>1</v>
      </c>
      <c r="F17" s="65">
        <v>2</v>
      </c>
      <c r="G17" s="50"/>
      <c r="H17" s="67">
        <f t="shared" ref="H17:H25" si="0">F17*G17</f>
        <v>0</v>
      </c>
      <c r="I17" s="68"/>
      <c r="K17" s="140"/>
    </row>
    <row r="18" spans="3:11" x14ac:dyDescent="0.25">
      <c r="C18" s="69"/>
      <c r="D18" s="152"/>
      <c r="E18" s="70"/>
      <c r="F18" s="69"/>
      <c r="G18" s="71"/>
      <c r="H18" s="72"/>
    </row>
    <row r="19" spans="3:11" x14ac:dyDescent="0.25">
      <c r="C19" s="69"/>
      <c r="D19" s="151" t="s">
        <v>45</v>
      </c>
      <c r="E19" s="70"/>
      <c r="F19" s="69"/>
      <c r="G19" s="71"/>
      <c r="H19" s="72"/>
    </row>
    <row r="20" spans="3:11" ht="6" customHeight="1" x14ac:dyDescent="0.25">
      <c r="C20" s="69"/>
      <c r="D20" s="152"/>
      <c r="E20" s="70"/>
      <c r="F20" s="69"/>
      <c r="G20" s="71"/>
      <c r="H20" s="72"/>
    </row>
    <row r="21" spans="3:11" ht="320.25" customHeight="1" x14ac:dyDescent="0.25">
      <c r="C21" s="65">
        <v>3</v>
      </c>
      <c r="D21" s="148" t="s">
        <v>272</v>
      </c>
      <c r="E21" s="66" t="s">
        <v>1</v>
      </c>
      <c r="F21" s="65">
        <v>1</v>
      </c>
      <c r="G21" s="50"/>
      <c r="H21" s="67">
        <f t="shared" si="0"/>
        <v>0</v>
      </c>
      <c r="I21" s="68"/>
    </row>
    <row r="22" spans="3:11" x14ac:dyDescent="0.25">
      <c r="C22" s="69"/>
      <c r="D22" s="152"/>
      <c r="E22" s="70"/>
      <c r="F22" s="69"/>
      <c r="G22" s="71"/>
      <c r="H22" s="72"/>
    </row>
    <row r="23" spans="3:11" x14ac:dyDescent="0.25">
      <c r="C23" s="69"/>
      <c r="D23" s="151" t="s">
        <v>44</v>
      </c>
      <c r="E23" s="70"/>
      <c r="F23" s="69"/>
      <c r="G23" s="71"/>
      <c r="H23" s="72"/>
    </row>
    <row r="24" spans="3:11" x14ac:dyDescent="0.25">
      <c r="C24" s="69"/>
      <c r="D24" s="152"/>
      <c r="E24" s="70"/>
      <c r="F24" s="69"/>
      <c r="G24" s="71"/>
      <c r="H24" s="72"/>
    </row>
    <row r="25" spans="3:11" ht="172.5" customHeight="1" x14ac:dyDescent="0.25">
      <c r="C25" s="65">
        <v>4</v>
      </c>
      <c r="D25" s="148" t="s">
        <v>273</v>
      </c>
      <c r="E25" s="66" t="s">
        <v>1</v>
      </c>
      <c r="F25" s="65">
        <v>1</v>
      </c>
      <c r="G25" s="50"/>
      <c r="H25" s="67">
        <f t="shared" si="0"/>
        <v>0</v>
      </c>
      <c r="I25" s="68"/>
    </row>
    <row r="26" spans="3:11" x14ac:dyDescent="0.25">
      <c r="C26" s="69"/>
      <c r="D26" s="152"/>
      <c r="E26" s="70"/>
      <c r="F26" s="69"/>
      <c r="G26" s="71"/>
      <c r="H26" s="72"/>
    </row>
    <row r="27" spans="3:11" x14ac:dyDescent="0.25">
      <c r="C27" s="69"/>
      <c r="D27" s="151" t="s">
        <v>46</v>
      </c>
      <c r="E27" s="70"/>
      <c r="F27" s="69"/>
      <c r="G27" s="71"/>
      <c r="H27" s="72"/>
    </row>
    <row r="28" spans="3:11" x14ac:dyDescent="0.25">
      <c r="C28" s="69"/>
      <c r="D28" s="152"/>
      <c r="E28" s="70"/>
      <c r="F28" s="69"/>
      <c r="G28" s="71"/>
      <c r="H28" s="72"/>
    </row>
    <row r="29" spans="3:11" ht="399" customHeight="1" x14ac:dyDescent="0.25">
      <c r="C29" s="65">
        <v>5</v>
      </c>
      <c r="D29" s="171" t="s">
        <v>274</v>
      </c>
      <c r="E29" s="66" t="s">
        <v>1</v>
      </c>
      <c r="F29" s="65">
        <v>1</v>
      </c>
      <c r="G29" s="50"/>
      <c r="H29" s="67">
        <f>F29*G29</f>
        <v>0</v>
      </c>
      <c r="I29" s="68"/>
    </row>
    <row r="30" spans="3:11" x14ac:dyDescent="0.25">
      <c r="C30" s="69"/>
      <c r="D30" s="152"/>
      <c r="E30" s="70"/>
      <c r="F30" s="69"/>
      <c r="G30" s="71"/>
      <c r="H30" s="72"/>
    </row>
    <row r="31" spans="3:11" x14ac:dyDescent="0.25">
      <c r="C31" s="69"/>
      <c r="D31" s="151" t="s">
        <v>45</v>
      </c>
      <c r="E31" s="70"/>
      <c r="F31" s="69"/>
      <c r="G31" s="71"/>
      <c r="H31" s="72"/>
    </row>
    <row r="32" spans="3:11" x14ac:dyDescent="0.25">
      <c r="C32" s="69"/>
      <c r="D32" s="152"/>
      <c r="E32" s="70"/>
      <c r="F32" s="69"/>
      <c r="G32" s="71"/>
      <c r="H32" s="72"/>
    </row>
    <row r="33" spans="2:9" ht="156.75" customHeight="1" x14ac:dyDescent="0.25">
      <c r="C33" s="73">
        <v>6</v>
      </c>
      <c r="D33" s="153" t="s">
        <v>120</v>
      </c>
      <c r="E33" s="74" t="s">
        <v>1</v>
      </c>
      <c r="F33" s="73">
        <v>1</v>
      </c>
      <c r="G33" s="75"/>
      <c r="H33" s="76">
        <f>F33*G33</f>
        <v>0</v>
      </c>
      <c r="I33" s="68"/>
    </row>
    <row r="34" spans="2:9" x14ac:dyDescent="0.25">
      <c r="C34" s="77"/>
      <c r="D34" s="154"/>
      <c r="E34" s="78"/>
      <c r="F34" s="77"/>
      <c r="G34" s="79"/>
      <c r="H34" s="80"/>
    </row>
    <row r="35" spans="2:9" x14ac:dyDescent="0.25">
      <c r="C35" s="69"/>
      <c r="D35" s="151" t="s">
        <v>47</v>
      </c>
      <c r="E35" s="70"/>
      <c r="F35" s="69"/>
      <c r="G35" s="71"/>
      <c r="H35" s="72"/>
    </row>
    <row r="36" spans="2:9" x14ac:dyDescent="0.25">
      <c r="C36" s="81"/>
      <c r="D36" s="155"/>
      <c r="E36" s="82"/>
      <c r="F36" s="81"/>
      <c r="G36" s="83"/>
      <c r="H36" s="84"/>
    </row>
    <row r="37" spans="2:9" ht="172.5" customHeight="1" x14ac:dyDescent="0.25">
      <c r="C37" s="85">
        <v>7</v>
      </c>
      <c r="D37" s="177" t="s">
        <v>275</v>
      </c>
      <c r="E37" s="86" t="s">
        <v>1</v>
      </c>
      <c r="F37" s="85">
        <v>1</v>
      </c>
      <c r="G37" s="87"/>
      <c r="H37" s="88">
        <f>G37*F37</f>
        <v>0</v>
      </c>
      <c r="I37" s="68"/>
    </row>
    <row r="38" spans="2:9" x14ac:dyDescent="0.25">
      <c r="C38" s="77"/>
      <c r="D38" s="154"/>
      <c r="E38" s="78"/>
      <c r="F38" s="77"/>
      <c r="G38" s="79"/>
      <c r="H38" s="80"/>
    </row>
    <row r="39" spans="2:9" x14ac:dyDescent="0.25">
      <c r="C39" s="69"/>
      <c r="D39" s="151" t="s">
        <v>44</v>
      </c>
      <c r="E39" s="70"/>
      <c r="F39" s="69"/>
      <c r="G39" s="71"/>
      <c r="H39" s="72"/>
    </row>
    <row r="40" spans="2:9" x14ac:dyDescent="0.25">
      <c r="C40" s="81"/>
      <c r="D40" s="155"/>
      <c r="E40" s="82"/>
      <c r="F40" s="81"/>
      <c r="G40" s="83"/>
      <c r="H40" s="84"/>
    </row>
    <row r="41" spans="2:9" ht="183.75" customHeight="1" x14ac:dyDescent="0.25">
      <c r="C41" s="89">
        <v>8</v>
      </c>
      <c r="D41" s="175" t="s">
        <v>275</v>
      </c>
      <c r="E41" s="90" t="s">
        <v>1</v>
      </c>
      <c r="F41" s="89">
        <v>2</v>
      </c>
      <c r="G41" s="91"/>
      <c r="H41" s="92">
        <f t="shared" ref="H41:H42" si="1">F41*G41</f>
        <v>0</v>
      </c>
      <c r="I41" s="68"/>
    </row>
    <row r="42" spans="2:9" ht="163.5" customHeight="1" x14ac:dyDescent="0.25">
      <c r="C42" s="65">
        <v>9</v>
      </c>
      <c r="D42" s="148" t="s">
        <v>276</v>
      </c>
      <c r="E42" s="66" t="s">
        <v>1</v>
      </c>
      <c r="F42" s="65">
        <v>6</v>
      </c>
      <c r="G42" s="50"/>
      <c r="H42" s="67">
        <f t="shared" si="1"/>
        <v>0</v>
      </c>
      <c r="I42" s="68"/>
    </row>
    <row r="43" spans="2:9" x14ac:dyDescent="0.25">
      <c r="C43" s="180" t="s">
        <v>33</v>
      </c>
      <c r="D43" s="181"/>
      <c r="E43" s="181"/>
      <c r="F43" s="181"/>
      <c r="G43" s="181"/>
      <c r="H43" s="93">
        <f>SUM(H13:H42)</f>
        <v>0</v>
      </c>
    </row>
    <row r="44" spans="2:9" x14ac:dyDescent="0.25">
      <c r="C44" s="69"/>
      <c r="D44" s="152"/>
      <c r="E44" s="70"/>
      <c r="F44" s="69"/>
      <c r="G44" s="71"/>
      <c r="H44" s="72"/>
    </row>
    <row r="45" spans="2:9" x14ac:dyDescent="0.25">
      <c r="C45" s="12"/>
      <c r="D45" s="149"/>
      <c r="E45" s="94"/>
      <c r="F45" s="12"/>
      <c r="G45" s="95"/>
      <c r="H45" s="96"/>
    </row>
    <row r="46" spans="2:9" x14ac:dyDescent="0.25">
      <c r="C46" s="12"/>
      <c r="D46" s="149"/>
      <c r="E46" s="94"/>
      <c r="F46" s="12"/>
      <c r="G46" s="95"/>
      <c r="H46" s="96"/>
    </row>
    <row r="47" spans="2:9" x14ac:dyDescent="0.25">
      <c r="B47" s="97"/>
    </row>
    <row r="48" spans="2:9" x14ac:dyDescent="0.25">
      <c r="C48" s="12"/>
      <c r="D48" s="149"/>
      <c r="E48" s="94"/>
      <c r="F48" s="12"/>
      <c r="G48" s="95"/>
      <c r="H48" s="96"/>
    </row>
    <row r="49" spans="2:8" x14ac:dyDescent="0.25">
      <c r="B49" s="97"/>
      <c r="H49" s="98"/>
    </row>
    <row r="50" spans="2:8" x14ac:dyDescent="0.25">
      <c r="C50" s="12"/>
      <c r="D50" s="149"/>
      <c r="E50" s="94"/>
      <c r="F50" s="12"/>
      <c r="G50" s="95"/>
      <c r="H50" s="96"/>
    </row>
    <row r="51" spans="2:8" x14ac:dyDescent="0.25">
      <c r="B51" s="97"/>
    </row>
  </sheetData>
  <mergeCells count="2">
    <mergeCell ref="C9:D9"/>
    <mergeCell ref="C43:G43"/>
  </mergeCells>
  <printOptions horizontalCentered="1"/>
  <pageMargins left="0.23622047244094491" right="0.23622047244094491" top="0.23622047244094491" bottom="0.74803149606299213" header="0.31496062992125984" footer="0.31496062992125984"/>
  <pageSetup paperSize="9" scale="81" fitToHeight="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52"/>
  <sheetViews>
    <sheetView zoomScaleNormal="100" zoomScaleSheetLayoutView="85" workbookViewId="0">
      <pane ySplit="7" topLeftCell="A8" activePane="bottomLeft" state="frozen"/>
      <selection activeCell="H13" sqref="H13:H14"/>
      <selection pane="bottomLeft" activeCell="A8" sqref="A8"/>
    </sheetView>
  </sheetViews>
  <sheetFormatPr defaultColWidth="8.7109375" defaultRowHeight="15" x14ac:dyDescent="0.25"/>
  <cols>
    <col min="1" max="1" width="0.85546875" style="5" customWidth="1"/>
    <col min="2" max="2" width="7.28515625" style="49" customWidth="1"/>
    <col min="3" max="3" width="8.140625" style="49" customWidth="1"/>
    <col min="4" max="4" width="155.85546875" style="6" customWidth="1"/>
    <col min="5" max="5" width="10.42578125" style="7" customWidth="1"/>
    <col min="6" max="6" width="9.28515625" style="49" bestFit="1" customWidth="1"/>
    <col min="7" max="8" width="14.42578125" style="10" customWidth="1"/>
    <col min="9" max="9" width="31" style="5" customWidth="1"/>
    <col min="10" max="10" width="8.7109375" style="5"/>
    <col min="11" max="11" width="6.5703125" style="5" customWidth="1"/>
    <col min="12" max="16384" width="8.7109375" style="5"/>
  </cols>
  <sheetData>
    <row r="2" spans="2:9" x14ac:dyDescent="0.25">
      <c r="B2" s="52"/>
      <c r="C2" s="52"/>
      <c r="D2" s="53" t="s">
        <v>5</v>
      </c>
      <c r="E2" s="54"/>
      <c r="F2" s="55"/>
      <c r="G2" s="20"/>
      <c r="H2" s="20"/>
      <c r="I2" s="56"/>
    </row>
    <row r="3" spans="2:9" x14ac:dyDescent="0.25">
      <c r="B3" s="52"/>
      <c r="C3" s="52"/>
      <c r="D3" s="53" t="s">
        <v>111</v>
      </c>
      <c r="E3" s="54"/>
      <c r="F3" s="55"/>
      <c r="G3" s="20"/>
      <c r="H3" s="20"/>
      <c r="I3" s="56"/>
    </row>
    <row r="4" spans="2:9" x14ac:dyDescent="0.25">
      <c r="B4" s="52"/>
      <c r="C4" s="52"/>
      <c r="D4" s="53" t="s">
        <v>6</v>
      </c>
      <c r="E4" s="54"/>
      <c r="F4" s="55"/>
      <c r="G4" s="20"/>
      <c r="H4" s="20"/>
      <c r="I4" s="56"/>
    </row>
    <row r="5" spans="2:9" x14ac:dyDescent="0.25">
      <c r="B5" s="52"/>
      <c r="C5" s="52"/>
      <c r="D5" s="53" t="s">
        <v>48</v>
      </c>
      <c r="E5" s="54"/>
      <c r="F5" s="55"/>
      <c r="G5" s="20"/>
      <c r="H5" s="20"/>
      <c r="I5" s="56"/>
    </row>
    <row r="6" spans="2:9" x14ac:dyDescent="0.25">
      <c r="B6" s="52"/>
      <c r="C6" s="52"/>
      <c r="D6" s="57"/>
      <c r="E6" s="54"/>
      <c r="F6" s="55"/>
      <c r="G6" s="20"/>
      <c r="H6" s="20"/>
      <c r="I6" s="56"/>
    </row>
    <row r="7" spans="2:9" s="13" customFormat="1" ht="90" x14ac:dyDescent="0.25">
      <c r="B7" s="15" t="s">
        <v>13</v>
      </c>
      <c r="C7" s="15" t="s">
        <v>3</v>
      </c>
      <c r="D7" s="15" t="s">
        <v>9</v>
      </c>
      <c r="E7" s="15" t="s">
        <v>7</v>
      </c>
      <c r="F7" s="15" t="s">
        <v>0</v>
      </c>
      <c r="G7" s="8" t="s">
        <v>2</v>
      </c>
      <c r="H7" s="8" t="s">
        <v>114</v>
      </c>
      <c r="I7" s="8" t="s">
        <v>119</v>
      </c>
    </row>
    <row r="8" spans="2:9" x14ac:dyDescent="0.25">
      <c r="B8" s="58"/>
    </row>
    <row r="9" spans="2:9" x14ac:dyDescent="0.25">
      <c r="B9" s="29" t="s">
        <v>15</v>
      </c>
      <c r="C9" s="178" t="s">
        <v>54</v>
      </c>
      <c r="D9" s="179"/>
      <c r="E9" s="24"/>
      <c r="F9" s="25"/>
      <c r="G9" s="27"/>
      <c r="H9" s="27"/>
    </row>
    <row r="11" spans="2:9" s="63" customFormat="1" x14ac:dyDescent="0.25">
      <c r="B11" s="59"/>
      <c r="C11" s="60" t="s">
        <v>49</v>
      </c>
      <c r="D11" s="149"/>
      <c r="E11" s="61"/>
      <c r="F11" s="59"/>
      <c r="G11" s="62"/>
      <c r="H11" s="62"/>
    </row>
    <row r="12" spans="2:9" x14ac:dyDescent="0.25">
      <c r="C12" s="64"/>
    </row>
    <row r="13" spans="2:9" ht="147.75" customHeight="1" x14ac:dyDescent="0.25">
      <c r="C13" s="65">
        <v>1</v>
      </c>
      <c r="D13" s="174" t="s">
        <v>277</v>
      </c>
      <c r="E13" s="66" t="s">
        <v>1</v>
      </c>
      <c r="F13" s="65">
        <v>2</v>
      </c>
      <c r="G13" s="67"/>
      <c r="H13" s="105">
        <f>G13*F13</f>
        <v>0</v>
      </c>
      <c r="I13" s="68"/>
    </row>
    <row r="14" spans="2:9" ht="274.5" customHeight="1" x14ac:dyDescent="0.25">
      <c r="C14" s="65">
        <v>2</v>
      </c>
      <c r="D14" s="174" t="s">
        <v>278</v>
      </c>
      <c r="E14" s="66" t="s">
        <v>1</v>
      </c>
      <c r="F14" s="65">
        <v>1</v>
      </c>
      <c r="G14" s="67"/>
      <c r="H14" s="105">
        <f>G14*F14</f>
        <v>0</v>
      </c>
      <c r="I14" s="68"/>
    </row>
    <row r="15" spans="2:9" ht="75" x14ac:dyDescent="0.25">
      <c r="C15" s="65">
        <v>3</v>
      </c>
      <c r="D15" s="150" t="s">
        <v>126</v>
      </c>
      <c r="E15" s="66" t="s">
        <v>1</v>
      </c>
      <c r="F15" s="65">
        <v>3</v>
      </c>
      <c r="G15" s="67"/>
      <c r="H15" s="105">
        <f t="shared" ref="H15:H16" si="0">G15*F15</f>
        <v>0</v>
      </c>
      <c r="I15" s="68"/>
    </row>
    <row r="16" spans="2:9" ht="180" x14ac:dyDescent="0.25">
      <c r="B16" s="111"/>
      <c r="C16" s="73">
        <v>4</v>
      </c>
      <c r="D16" s="172" t="s">
        <v>279</v>
      </c>
      <c r="E16" s="74" t="s">
        <v>1</v>
      </c>
      <c r="F16" s="73">
        <v>1</v>
      </c>
      <c r="G16" s="76"/>
      <c r="H16" s="105">
        <f t="shared" si="0"/>
        <v>0</v>
      </c>
      <c r="I16" s="68"/>
    </row>
    <row r="17" spans="2:11" x14ac:dyDescent="0.25">
      <c r="C17" s="77"/>
      <c r="D17" s="154"/>
      <c r="E17" s="78"/>
      <c r="F17" s="77"/>
      <c r="G17" s="80"/>
      <c r="H17" s="80"/>
    </row>
    <row r="18" spans="2:11" x14ac:dyDescent="0.25">
      <c r="C18" s="60" t="s">
        <v>50</v>
      </c>
      <c r="D18" s="152"/>
      <c r="E18" s="70"/>
      <c r="F18" s="69"/>
      <c r="G18" s="72"/>
      <c r="H18" s="72"/>
    </row>
    <row r="19" spans="2:11" x14ac:dyDescent="0.25">
      <c r="C19" s="81"/>
      <c r="D19" s="155"/>
      <c r="E19" s="82"/>
      <c r="F19" s="81"/>
      <c r="G19" s="84"/>
      <c r="H19" s="84"/>
    </row>
    <row r="20" spans="2:11" ht="171" customHeight="1" x14ac:dyDescent="0.25">
      <c r="B20" s="111"/>
      <c r="C20" s="89">
        <v>1</v>
      </c>
      <c r="D20" s="173" t="s">
        <v>280</v>
      </c>
      <c r="E20" s="90" t="s">
        <v>1</v>
      </c>
      <c r="F20" s="89">
        <v>1</v>
      </c>
      <c r="G20" s="92"/>
      <c r="H20" s="109">
        <f>G20*F20</f>
        <v>0</v>
      </c>
      <c r="I20" s="68"/>
    </row>
    <row r="21" spans="2:11" ht="171" customHeight="1" x14ac:dyDescent="0.25">
      <c r="B21" s="129"/>
      <c r="C21" s="65">
        <v>2</v>
      </c>
      <c r="D21" s="148" t="s">
        <v>281</v>
      </c>
      <c r="E21" s="66" t="s">
        <v>1</v>
      </c>
      <c r="F21" s="65">
        <v>1</v>
      </c>
      <c r="G21" s="67"/>
      <c r="H21" s="109">
        <f t="shared" ref="H21:H23" si="1">G21*F21</f>
        <v>0</v>
      </c>
      <c r="I21" s="68"/>
    </row>
    <row r="22" spans="2:11" ht="173.25" customHeight="1" x14ac:dyDescent="0.25">
      <c r="B22" s="129"/>
      <c r="C22" s="65">
        <v>3</v>
      </c>
      <c r="D22" s="148" t="s">
        <v>282</v>
      </c>
      <c r="E22" s="66" t="s">
        <v>1</v>
      </c>
      <c r="F22" s="65">
        <v>1</v>
      </c>
      <c r="G22" s="67"/>
      <c r="H22" s="109">
        <f t="shared" si="1"/>
        <v>0</v>
      </c>
      <c r="I22" s="68"/>
    </row>
    <row r="23" spans="2:11" ht="195" x14ac:dyDescent="0.25">
      <c r="C23" s="73">
        <v>4</v>
      </c>
      <c r="D23" s="176" t="s">
        <v>283</v>
      </c>
      <c r="E23" s="74" t="s">
        <v>1</v>
      </c>
      <c r="F23" s="73">
        <v>2</v>
      </c>
      <c r="G23" s="76"/>
      <c r="H23" s="109">
        <f t="shared" si="1"/>
        <v>0</v>
      </c>
      <c r="I23" s="68"/>
      <c r="K23" s="6" t="s">
        <v>117</v>
      </c>
    </row>
    <row r="24" spans="2:11" x14ac:dyDescent="0.25">
      <c r="C24" s="77"/>
      <c r="D24" s="154"/>
      <c r="E24" s="78"/>
      <c r="F24" s="77"/>
      <c r="G24" s="80"/>
      <c r="H24" s="80"/>
    </row>
    <row r="25" spans="2:11" x14ac:dyDescent="0.25">
      <c r="C25" s="60" t="s">
        <v>51</v>
      </c>
      <c r="D25" s="152"/>
      <c r="E25" s="70"/>
      <c r="F25" s="69"/>
      <c r="G25" s="72"/>
      <c r="H25" s="72"/>
    </row>
    <row r="26" spans="2:11" x14ac:dyDescent="0.25">
      <c r="C26" s="81"/>
      <c r="D26" s="155"/>
      <c r="E26" s="82"/>
      <c r="F26" s="81"/>
      <c r="G26" s="84"/>
      <c r="H26" s="84"/>
    </row>
    <row r="27" spans="2:11" ht="150" x14ac:dyDescent="0.25">
      <c r="B27" s="129"/>
      <c r="C27" s="65">
        <v>1</v>
      </c>
      <c r="D27" s="148" t="s">
        <v>284</v>
      </c>
      <c r="E27" s="66" t="s">
        <v>1</v>
      </c>
      <c r="F27" s="65">
        <v>1</v>
      </c>
      <c r="G27" s="67"/>
      <c r="H27" s="105">
        <f>G27*F27</f>
        <v>0</v>
      </c>
      <c r="I27" s="68"/>
    </row>
    <row r="28" spans="2:11" ht="150" x14ac:dyDescent="0.25">
      <c r="C28" s="65">
        <v>2</v>
      </c>
      <c r="D28" s="174" t="s">
        <v>285</v>
      </c>
      <c r="E28" s="66" t="s">
        <v>1</v>
      </c>
      <c r="F28" s="65">
        <v>1</v>
      </c>
      <c r="G28" s="67"/>
      <c r="H28" s="105">
        <f t="shared" ref="H28:H31" si="2">G28*F28</f>
        <v>0</v>
      </c>
      <c r="I28" s="68"/>
    </row>
    <row r="29" spans="2:11" ht="138" customHeight="1" x14ac:dyDescent="0.25">
      <c r="B29" s="129"/>
      <c r="C29" s="65">
        <v>3</v>
      </c>
      <c r="D29" s="148" t="s">
        <v>286</v>
      </c>
      <c r="E29" s="66" t="s">
        <v>1</v>
      </c>
      <c r="F29" s="65">
        <v>1</v>
      </c>
      <c r="G29" s="67"/>
      <c r="H29" s="105">
        <f t="shared" si="2"/>
        <v>0</v>
      </c>
      <c r="I29" s="68"/>
    </row>
    <row r="30" spans="2:11" ht="120.75" customHeight="1" x14ac:dyDescent="0.25">
      <c r="C30" s="65">
        <v>4</v>
      </c>
      <c r="D30" s="150" t="s">
        <v>127</v>
      </c>
      <c r="E30" s="66" t="s">
        <v>1</v>
      </c>
      <c r="F30" s="65">
        <v>1</v>
      </c>
      <c r="G30" s="67"/>
      <c r="H30" s="105">
        <f t="shared" si="2"/>
        <v>0</v>
      </c>
      <c r="I30" s="68"/>
    </row>
    <row r="31" spans="2:11" ht="199.5" customHeight="1" x14ac:dyDescent="0.25">
      <c r="B31" s="129"/>
      <c r="C31" s="73">
        <v>5</v>
      </c>
      <c r="D31" s="176" t="s">
        <v>287</v>
      </c>
      <c r="E31" s="74" t="s">
        <v>1</v>
      </c>
      <c r="F31" s="73">
        <v>1</v>
      </c>
      <c r="G31" s="76"/>
      <c r="H31" s="105">
        <f t="shared" si="2"/>
        <v>0</v>
      </c>
      <c r="I31" s="68"/>
      <c r="K31" s="6"/>
    </row>
    <row r="32" spans="2:11" x14ac:dyDescent="0.25">
      <c r="C32" s="77"/>
      <c r="D32" s="154"/>
      <c r="E32" s="78"/>
      <c r="F32" s="77"/>
      <c r="G32" s="80"/>
      <c r="H32" s="80"/>
    </row>
    <row r="33" spans="2:11" x14ac:dyDescent="0.25">
      <c r="C33" s="60" t="s">
        <v>52</v>
      </c>
      <c r="D33" s="152"/>
      <c r="E33" s="70"/>
      <c r="F33" s="69"/>
      <c r="G33" s="72"/>
      <c r="H33" s="72"/>
    </row>
    <row r="34" spans="2:11" x14ac:dyDescent="0.25">
      <c r="C34" s="81"/>
      <c r="D34" s="155"/>
      <c r="E34" s="82"/>
      <c r="F34" s="81"/>
      <c r="G34" s="84"/>
      <c r="H34" s="84"/>
    </row>
    <row r="35" spans="2:11" ht="409.5" x14ac:dyDescent="0.25">
      <c r="B35" s="129"/>
      <c r="C35" s="65">
        <v>1</v>
      </c>
      <c r="D35" s="174" t="s">
        <v>288</v>
      </c>
      <c r="E35" s="66" t="s">
        <v>1</v>
      </c>
      <c r="F35" s="65">
        <v>1</v>
      </c>
      <c r="G35" s="67"/>
      <c r="H35" s="105">
        <f>G35*F35</f>
        <v>0</v>
      </c>
      <c r="I35" s="68"/>
      <c r="K35" s="140"/>
    </row>
    <row r="36" spans="2:11" ht="201.75" customHeight="1" x14ac:dyDescent="0.25">
      <c r="B36" s="129"/>
      <c r="C36" s="65">
        <v>2</v>
      </c>
      <c r="D36" s="148" t="s">
        <v>289</v>
      </c>
      <c r="E36" s="66"/>
      <c r="F36" s="65">
        <v>1</v>
      </c>
      <c r="G36" s="67"/>
      <c r="H36" s="105">
        <f t="shared" ref="H36:H41" si="3">G36*F36</f>
        <v>0</v>
      </c>
      <c r="I36" s="68"/>
    </row>
    <row r="37" spans="2:11" ht="206.25" customHeight="1" x14ac:dyDescent="0.25">
      <c r="B37" s="129"/>
      <c r="C37" s="65">
        <v>3</v>
      </c>
      <c r="D37" s="174" t="s">
        <v>290</v>
      </c>
      <c r="E37" s="66"/>
      <c r="F37" s="65">
        <v>1</v>
      </c>
      <c r="G37" s="67"/>
      <c r="H37" s="105">
        <f t="shared" si="3"/>
        <v>0</v>
      </c>
      <c r="I37" s="68"/>
      <c r="K37" s="140"/>
    </row>
    <row r="38" spans="2:11" ht="180" x14ac:dyDescent="0.25">
      <c r="B38" s="111"/>
      <c r="C38" s="65">
        <v>4</v>
      </c>
      <c r="D38" s="174" t="s">
        <v>291</v>
      </c>
      <c r="E38" s="66"/>
      <c r="F38" s="65">
        <v>2</v>
      </c>
      <c r="G38" s="67"/>
      <c r="H38" s="105">
        <f t="shared" si="3"/>
        <v>0</v>
      </c>
      <c r="I38" s="68"/>
      <c r="K38" s="140"/>
    </row>
    <row r="39" spans="2:11" ht="124.5" customHeight="1" x14ac:dyDescent="0.25">
      <c r="B39" s="129"/>
      <c r="C39" s="65">
        <v>5</v>
      </c>
      <c r="D39" s="148" t="s">
        <v>292</v>
      </c>
      <c r="E39" s="66"/>
      <c r="F39" s="65">
        <v>2</v>
      </c>
      <c r="G39" s="67"/>
      <c r="H39" s="105">
        <f t="shared" si="3"/>
        <v>0</v>
      </c>
      <c r="I39" s="68"/>
    </row>
    <row r="40" spans="2:11" ht="170.25" customHeight="1" x14ac:dyDescent="0.25">
      <c r="B40" s="129"/>
      <c r="C40" s="65">
        <v>6</v>
      </c>
      <c r="D40" s="148" t="s">
        <v>293</v>
      </c>
      <c r="E40" s="66"/>
      <c r="F40" s="65">
        <v>2</v>
      </c>
      <c r="G40" s="67"/>
      <c r="H40" s="105">
        <f t="shared" si="3"/>
        <v>0</v>
      </c>
      <c r="I40" s="68"/>
      <c r="K40" s="140"/>
    </row>
    <row r="41" spans="2:11" ht="156" customHeight="1" x14ac:dyDescent="0.25">
      <c r="B41" s="129"/>
      <c r="C41" s="65">
        <v>7</v>
      </c>
      <c r="D41" s="148" t="s">
        <v>294</v>
      </c>
      <c r="E41" s="66"/>
      <c r="F41" s="65">
        <v>1</v>
      </c>
      <c r="G41" s="67"/>
      <c r="H41" s="105">
        <f t="shared" si="3"/>
        <v>0</v>
      </c>
      <c r="I41" s="68"/>
    </row>
    <row r="42" spans="2:11" x14ac:dyDescent="0.25">
      <c r="C42" s="69"/>
      <c r="D42" s="152"/>
      <c r="E42" s="70"/>
      <c r="F42" s="69"/>
      <c r="G42" s="72"/>
      <c r="H42" s="72"/>
    </row>
    <row r="43" spans="2:11" x14ac:dyDescent="0.25">
      <c r="C43" s="60" t="s">
        <v>53</v>
      </c>
      <c r="D43" s="149"/>
      <c r="E43" s="61"/>
      <c r="F43" s="59"/>
      <c r="G43" s="62"/>
      <c r="H43" s="62"/>
    </row>
    <row r="44" spans="2:11" x14ac:dyDescent="0.25">
      <c r="C44" s="64"/>
    </row>
    <row r="45" spans="2:11" ht="135" x14ac:dyDescent="0.25">
      <c r="B45" s="111"/>
      <c r="C45" s="65">
        <v>1</v>
      </c>
      <c r="D45" s="174" t="s">
        <v>295</v>
      </c>
      <c r="E45" s="66" t="s">
        <v>1</v>
      </c>
      <c r="F45" s="65">
        <v>2</v>
      </c>
      <c r="G45" s="67"/>
      <c r="H45" s="105">
        <f>G45*F45</f>
        <v>0</v>
      </c>
      <c r="I45" s="68"/>
    </row>
    <row r="46" spans="2:11" ht="135" x14ac:dyDescent="0.25">
      <c r="B46" s="111"/>
      <c r="C46" s="65">
        <v>2</v>
      </c>
      <c r="D46" s="174" t="s">
        <v>296</v>
      </c>
      <c r="E46" s="66" t="s">
        <v>1</v>
      </c>
      <c r="F46" s="65">
        <v>1</v>
      </c>
      <c r="G46" s="67"/>
      <c r="H46" s="105">
        <f t="shared" ref="H46:H51" si="4">G46*F46</f>
        <v>0</v>
      </c>
      <c r="I46" s="68"/>
    </row>
    <row r="47" spans="2:11" ht="135" x14ac:dyDescent="0.25">
      <c r="C47" s="65">
        <v>3</v>
      </c>
      <c r="D47" s="148" t="s">
        <v>297</v>
      </c>
      <c r="E47" s="66" t="s">
        <v>1</v>
      </c>
      <c r="F47" s="65">
        <v>1</v>
      </c>
      <c r="G47" s="67"/>
      <c r="H47" s="105">
        <f t="shared" si="4"/>
        <v>0</v>
      </c>
      <c r="I47" s="68"/>
    </row>
    <row r="48" spans="2:11" ht="171" customHeight="1" x14ac:dyDescent="0.25">
      <c r="B48" s="111"/>
      <c r="C48" s="65">
        <v>4</v>
      </c>
      <c r="D48" s="148" t="s">
        <v>201</v>
      </c>
      <c r="E48" s="66" t="s">
        <v>1</v>
      </c>
      <c r="F48" s="65">
        <v>2</v>
      </c>
      <c r="G48" s="67"/>
      <c r="H48" s="105">
        <f t="shared" si="4"/>
        <v>0</v>
      </c>
      <c r="I48" s="68"/>
    </row>
    <row r="49" spans="2:9" ht="168" customHeight="1" x14ac:dyDescent="0.25">
      <c r="B49" s="111"/>
      <c r="C49" s="65">
        <v>5</v>
      </c>
      <c r="D49" s="148" t="s">
        <v>298</v>
      </c>
      <c r="E49" s="66" t="s">
        <v>1</v>
      </c>
      <c r="F49" s="65">
        <v>1</v>
      </c>
      <c r="G49" s="67"/>
      <c r="H49" s="105">
        <f t="shared" si="4"/>
        <v>0</v>
      </c>
      <c r="I49" s="68"/>
    </row>
    <row r="50" spans="2:9" ht="171.75" customHeight="1" x14ac:dyDescent="0.25">
      <c r="C50" s="65">
        <v>6</v>
      </c>
      <c r="D50" s="148" t="s">
        <v>298</v>
      </c>
      <c r="E50" s="66" t="s">
        <v>1</v>
      </c>
      <c r="F50" s="65">
        <v>1</v>
      </c>
      <c r="G50" s="67"/>
      <c r="H50" s="105">
        <f t="shared" si="4"/>
        <v>0</v>
      </c>
      <c r="I50" s="68"/>
    </row>
    <row r="51" spans="2:9" ht="75" x14ac:dyDescent="0.25">
      <c r="C51" s="65">
        <v>7</v>
      </c>
      <c r="D51" s="150" t="s">
        <v>128</v>
      </c>
      <c r="E51" s="66" t="s">
        <v>1</v>
      </c>
      <c r="F51" s="65">
        <v>1</v>
      </c>
      <c r="G51" s="67"/>
      <c r="H51" s="105">
        <f t="shared" si="4"/>
        <v>0</v>
      </c>
      <c r="I51" s="68"/>
    </row>
    <row r="52" spans="2:9" x14ac:dyDescent="0.25">
      <c r="C52" s="180" t="s">
        <v>34</v>
      </c>
      <c r="D52" s="181"/>
      <c r="E52" s="181"/>
      <c r="F52" s="181"/>
      <c r="G52" s="93"/>
      <c r="H52" s="93">
        <f>SUM(H13:H51)</f>
        <v>0</v>
      </c>
    </row>
  </sheetData>
  <mergeCells count="2">
    <mergeCell ref="C9:D9"/>
    <mergeCell ref="C52:F52"/>
  </mergeCells>
  <printOptions horizontalCentered="1"/>
  <pageMargins left="0.23622047244094491" right="0.23622047244094491" top="0.23622047244094491" bottom="0.74803149606299213" header="0.31496062992125984" footer="0.31496062992125984"/>
  <pageSetup paperSize="9" scale="81" fitToHeight="0" orientation="portrait" r:id="rId1"/>
  <headerFooter>
    <oddFooter>&amp;R&amp;P/&amp;N</oddFooter>
  </headerFooter>
  <ignoredErrors>
    <ignoredError sqref="B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K120"/>
  <sheetViews>
    <sheetView topLeftCell="A99" zoomScaleNormal="100" zoomScaleSheetLayoutView="75" workbookViewId="0"/>
  </sheetViews>
  <sheetFormatPr defaultColWidth="8.7109375" defaultRowHeight="15" x14ac:dyDescent="0.25"/>
  <cols>
    <col min="1" max="1" width="0.85546875" style="5" customWidth="1"/>
    <col min="2" max="2" width="7.28515625" style="49" customWidth="1"/>
    <col min="3" max="3" width="5.28515625" style="49" customWidth="1"/>
    <col min="4" max="4" width="151.7109375" style="138" customWidth="1"/>
    <col min="5" max="5" width="10.42578125" style="7" customWidth="1"/>
    <col min="6" max="6" width="9.28515625" style="49" bestFit="1" customWidth="1"/>
    <col min="7" max="8" width="20.85546875" style="10" customWidth="1"/>
    <col min="9" max="9" width="30.140625" style="5" customWidth="1"/>
    <col min="10" max="10" width="15.28515625" style="5" customWidth="1"/>
    <col min="11" max="16384" width="8.7109375" style="5"/>
  </cols>
  <sheetData>
    <row r="2" spans="2:10" x14ac:dyDescent="0.25">
      <c r="B2" s="52"/>
      <c r="C2" s="52"/>
      <c r="D2" s="22" t="s">
        <v>5</v>
      </c>
      <c r="E2" s="54"/>
      <c r="F2" s="55"/>
      <c r="G2" s="20"/>
      <c r="H2" s="20"/>
      <c r="I2" s="56"/>
    </row>
    <row r="3" spans="2:10" x14ac:dyDescent="0.25">
      <c r="B3" s="52"/>
      <c r="C3" s="52"/>
      <c r="D3" s="22" t="s">
        <v>111</v>
      </c>
      <c r="E3" s="54"/>
      <c r="F3" s="55"/>
      <c r="G3" s="20"/>
      <c r="H3" s="20"/>
      <c r="I3" s="56"/>
    </row>
    <row r="4" spans="2:10" x14ac:dyDescent="0.25">
      <c r="B4" s="52"/>
      <c r="C4" s="52"/>
      <c r="D4" s="22" t="s">
        <v>6</v>
      </c>
      <c r="E4" s="54"/>
      <c r="F4" s="55"/>
      <c r="G4" s="20"/>
      <c r="H4" s="20"/>
      <c r="I4" s="56"/>
    </row>
    <row r="5" spans="2:10" x14ac:dyDescent="0.25">
      <c r="B5" s="52"/>
      <c r="C5" s="52"/>
      <c r="D5" s="22" t="s">
        <v>48</v>
      </c>
      <c r="E5" s="54"/>
      <c r="F5" s="55"/>
      <c r="G5" s="20"/>
      <c r="H5" s="20"/>
      <c r="I5" s="56"/>
    </row>
    <row r="6" spans="2:10" x14ac:dyDescent="0.25">
      <c r="B6" s="52"/>
      <c r="C6" s="52"/>
      <c r="D6" s="136"/>
      <c r="E6" s="54"/>
      <c r="F6" s="55"/>
      <c r="G6" s="20"/>
      <c r="H6" s="20"/>
      <c r="I6" s="56"/>
    </row>
    <row r="7" spans="2:10" s="13" customFormat="1" ht="105" x14ac:dyDescent="0.25">
      <c r="B7" s="15" t="s">
        <v>13</v>
      </c>
      <c r="C7" s="15" t="s">
        <v>3</v>
      </c>
      <c r="D7" s="137" t="s">
        <v>9</v>
      </c>
      <c r="E7" s="15" t="s">
        <v>7</v>
      </c>
      <c r="F7" s="15" t="s">
        <v>0</v>
      </c>
      <c r="G7" s="8" t="s">
        <v>2</v>
      </c>
      <c r="H7" s="8" t="s">
        <v>114</v>
      </c>
      <c r="I7" s="8" t="s">
        <v>119</v>
      </c>
    </row>
    <row r="8" spans="2:10" x14ac:dyDescent="0.25">
      <c r="B8" s="58"/>
    </row>
    <row r="9" spans="2:10" x14ac:dyDescent="0.25">
      <c r="B9" s="29" t="s">
        <v>16</v>
      </c>
      <c r="C9" s="178" t="s">
        <v>57</v>
      </c>
      <c r="D9" s="179"/>
      <c r="E9" s="24"/>
      <c r="F9" s="25"/>
      <c r="G9" s="27"/>
      <c r="H9" s="27"/>
    </row>
    <row r="11" spans="2:10" s="63" customFormat="1" x14ac:dyDescent="0.25">
      <c r="B11" s="59"/>
      <c r="C11" s="60" t="s">
        <v>58</v>
      </c>
      <c r="D11" s="159"/>
      <c r="E11" s="61"/>
      <c r="F11" s="59"/>
      <c r="G11" s="62"/>
      <c r="H11" s="62"/>
    </row>
    <row r="12" spans="2:10" s="63" customFormat="1" x14ac:dyDescent="0.25">
      <c r="B12" s="59"/>
      <c r="C12" s="60"/>
      <c r="D12" s="159"/>
      <c r="E12" s="61"/>
      <c r="F12" s="59"/>
      <c r="G12" s="62"/>
      <c r="H12" s="62"/>
    </row>
    <row r="13" spans="2:10" s="63" customFormat="1" ht="139.5" customHeight="1" x14ac:dyDescent="0.25">
      <c r="B13" s="59"/>
      <c r="C13" s="65">
        <v>1</v>
      </c>
      <c r="D13" s="135" t="s">
        <v>299</v>
      </c>
      <c r="E13" s="66" t="s">
        <v>1</v>
      </c>
      <c r="F13" s="99">
        <v>1</v>
      </c>
      <c r="G13" s="67"/>
      <c r="H13" s="105">
        <f>G13*F13</f>
        <v>0</v>
      </c>
      <c r="I13" s="100"/>
    </row>
    <row r="14" spans="2:10" s="63" customFormat="1" ht="228.75" customHeight="1" x14ac:dyDescent="0.25">
      <c r="B14" s="132"/>
      <c r="C14" s="65">
        <v>2</v>
      </c>
      <c r="D14" s="135" t="s">
        <v>300</v>
      </c>
      <c r="E14" s="66" t="s">
        <v>1</v>
      </c>
      <c r="F14" s="99">
        <v>1</v>
      </c>
      <c r="G14" s="67"/>
      <c r="H14" s="105">
        <f>G14*F14</f>
        <v>0</v>
      </c>
      <c r="I14" s="100"/>
      <c r="J14" s="131"/>
    </row>
    <row r="15" spans="2:10" s="63" customFormat="1" ht="138.75" customHeight="1" x14ac:dyDescent="0.25">
      <c r="B15" s="134"/>
      <c r="C15" s="65">
        <v>3</v>
      </c>
      <c r="D15" s="135" t="s">
        <v>301</v>
      </c>
      <c r="E15" s="66" t="s">
        <v>1</v>
      </c>
      <c r="F15" s="99">
        <v>1</v>
      </c>
      <c r="G15" s="67"/>
      <c r="H15" s="105">
        <f t="shared" ref="H15:H24" si="0">G15*F15</f>
        <v>0</v>
      </c>
      <c r="I15" s="100"/>
    </row>
    <row r="16" spans="2:10" s="63" customFormat="1" ht="409.5" customHeight="1" x14ac:dyDescent="0.25">
      <c r="B16" s="132"/>
      <c r="C16" s="65">
        <v>4</v>
      </c>
      <c r="D16" s="135" t="s">
        <v>181</v>
      </c>
      <c r="E16" s="66" t="s">
        <v>1</v>
      </c>
      <c r="F16" s="99">
        <v>2</v>
      </c>
      <c r="G16" s="67"/>
      <c r="H16" s="105">
        <f t="shared" si="0"/>
        <v>0</v>
      </c>
      <c r="I16" s="100"/>
      <c r="J16" s="130"/>
    </row>
    <row r="17" spans="2:10" s="63" customFormat="1" ht="409.15" customHeight="1" x14ac:dyDescent="0.25">
      <c r="B17" s="132"/>
      <c r="C17" s="65">
        <v>5</v>
      </c>
      <c r="D17" s="135" t="s">
        <v>302</v>
      </c>
      <c r="E17" s="66" t="s">
        <v>1</v>
      </c>
      <c r="F17" s="99">
        <v>2</v>
      </c>
      <c r="G17" s="67"/>
      <c r="H17" s="105">
        <f t="shared" si="0"/>
        <v>0</v>
      </c>
      <c r="I17" s="100"/>
    </row>
    <row r="18" spans="2:10" ht="135" x14ac:dyDescent="0.25">
      <c r="B18" s="111"/>
      <c r="C18" s="65">
        <v>6</v>
      </c>
      <c r="D18" s="135" t="s">
        <v>129</v>
      </c>
      <c r="E18" s="66" t="s">
        <v>1</v>
      </c>
      <c r="F18" s="99">
        <v>1</v>
      </c>
      <c r="G18" s="67"/>
      <c r="H18" s="105">
        <f t="shared" si="0"/>
        <v>0</v>
      </c>
      <c r="I18" s="68"/>
    </row>
    <row r="19" spans="2:10" ht="199.5" customHeight="1" x14ac:dyDescent="0.25">
      <c r="B19" s="111"/>
      <c r="C19" s="65">
        <v>7</v>
      </c>
      <c r="D19" s="135" t="s">
        <v>303</v>
      </c>
      <c r="E19" s="66" t="s">
        <v>1</v>
      </c>
      <c r="F19" s="99">
        <v>2</v>
      </c>
      <c r="G19" s="67"/>
      <c r="H19" s="105">
        <f t="shared" si="0"/>
        <v>0</v>
      </c>
      <c r="I19" s="68"/>
    </row>
    <row r="20" spans="2:10" ht="200.25" customHeight="1" x14ac:dyDescent="0.25">
      <c r="B20" s="129"/>
      <c r="C20" s="65">
        <v>8</v>
      </c>
      <c r="D20" s="135" t="s">
        <v>304</v>
      </c>
      <c r="E20" s="66" t="s">
        <v>1</v>
      </c>
      <c r="F20" s="99">
        <v>2</v>
      </c>
      <c r="G20" s="67"/>
      <c r="H20" s="105">
        <f t="shared" si="0"/>
        <v>0</v>
      </c>
      <c r="I20" s="68"/>
    </row>
    <row r="21" spans="2:10" ht="201.75" customHeight="1" x14ac:dyDescent="0.25">
      <c r="B21" s="129"/>
      <c r="C21" s="65">
        <v>9</v>
      </c>
      <c r="D21" s="135" t="s">
        <v>305</v>
      </c>
      <c r="E21" s="66" t="s">
        <v>1</v>
      </c>
      <c r="F21" s="99">
        <v>1</v>
      </c>
      <c r="G21" s="67"/>
      <c r="H21" s="105">
        <f t="shared" si="0"/>
        <v>0</v>
      </c>
      <c r="I21" s="68"/>
      <c r="J21" s="6"/>
    </row>
    <row r="22" spans="2:10" ht="124.5" customHeight="1" x14ac:dyDescent="0.25">
      <c r="C22" s="65">
        <v>10</v>
      </c>
      <c r="D22" s="135" t="s">
        <v>306</v>
      </c>
      <c r="E22" s="66" t="s">
        <v>1</v>
      </c>
      <c r="F22" s="99">
        <v>1</v>
      </c>
      <c r="G22" s="67"/>
      <c r="H22" s="105">
        <f t="shared" si="0"/>
        <v>0</v>
      </c>
      <c r="I22" s="68"/>
    </row>
    <row r="23" spans="2:10" ht="199.5" customHeight="1" x14ac:dyDescent="0.25">
      <c r="B23" s="129"/>
      <c r="C23" s="65">
        <v>11</v>
      </c>
      <c r="D23" s="135" t="s">
        <v>307</v>
      </c>
      <c r="E23" s="66" t="s">
        <v>1</v>
      </c>
      <c r="F23" s="99">
        <v>1</v>
      </c>
      <c r="G23" s="67"/>
      <c r="H23" s="105">
        <f t="shared" si="0"/>
        <v>0</v>
      </c>
      <c r="I23" s="68"/>
    </row>
    <row r="24" spans="2:10" ht="139.5" customHeight="1" x14ac:dyDescent="0.25">
      <c r="B24" s="129"/>
      <c r="C24" s="65">
        <v>12</v>
      </c>
      <c r="D24" s="135" t="s">
        <v>308</v>
      </c>
      <c r="E24" s="66" t="s">
        <v>1</v>
      </c>
      <c r="F24" s="99">
        <v>7</v>
      </c>
      <c r="G24" s="67"/>
      <c r="H24" s="105">
        <f t="shared" si="0"/>
        <v>0</v>
      </c>
      <c r="I24" s="68"/>
    </row>
    <row r="26" spans="2:10" x14ac:dyDescent="0.25">
      <c r="B26" s="59"/>
      <c r="C26" s="60" t="s">
        <v>59</v>
      </c>
      <c r="D26" s="159"/>
      <c r="E26" s="61"/>
      <c r="F26" s="59"/>
      <c r="G26" s="62"/>
      <c r="H26" s="62"/>
    </row>
    <row r="27" spans="2:10" x14ac:dyDescent="0.25">
      <c r="B27" s="59"/>
      <c r="C27" s="60"/>
      <c r="D27" s="159"/>
      <c r="E27" s="61"/>
      <c r="F27" s="59"/>
      <c r="G27" s="62"/>
      <c r="H27" s="62"/>
    </row>
    <row r="28" spans="2:10" ht="150" x14ac:dyDescent="0.25">
      <c r="B28" s="132"/>
      <c r="C28" s="65">
        <v>1</v>
      </c>
      <c r="D28" s="135" t="s">
        <v>309</v>
      </c>
      <c r="E28" s="66" t="s">
        <v>1</v>
      </c>
      <c r="F28" s="99">
        <v>1</v>
      </c>
      <c r="G28" s="67"/>
      <c r="H28" s="105">
        <f>G28*F28</f>
        <v>0</v>
      </c>
      <c r="I28" s="68"/>
    </row>
    <row r="29" spans="2:10" ht="142.5" customHeight="1" x14ac:dyDescent="0.25">
      <c r="B29" s="59"/>
      <c r="C29" s="65">
        <v>2</v>
      </c>
      <c r="D29" s="135" t="s">
        <v>310</v>
      </c>
      <c r="E29" s="66" t="s">
        <v>1</v>
      </c>
      <c r="F29" s="99">
        <v>1</v>
      </c>
      <c r="G29" s="67"/>
      <c r="H29" s="105">
        <f t="shared" ref="H29:H33" si="1">G29*F29</f>
        <v>0</v>
      </c>
      <c r="I29" s="68"/>
    </row>
    <row r="30" spans="2:10" ht="147" customHeight="1" x14ac:dyDescent="0.25">
      <c r="B30" s="134"/>
      <c r="C30" s="65">
        <v>3</v>
      </c>
      <c r="D30" s="135" t="s">
        <v>311</v>
      </c>
      <c r="E30" s="66" t="s">
        <v>1</v>
      </c>
      <c r="F30" s="99">
        <v>1</v>
      </c>
      <c r="G30" s="67"/>
      <c r="H30" s="105">
        <f t="shared" si="1"/>
        <v>0</v>
      </c>
      <c r="I30" s="68"/>
    </row>
    <row r="31" spans="2:10" ht="144.75" customHeight="1" x14ac:dyDescent="0.25">
      <c r="B31" s="134"/>
      <c r="C31" s="65">
        <v>4</v>
      </c>
      <c r="D31" s="135" t="s">
        <v>310</v>
      </c>
      <c r="E31" s="66" t="s">
        <v>1</v>
      </c>
      <c r="F31" s="99">
        <v>1</v>
      </c>
      <c r="G31" s="67"/>
      <c r="H31" s="105">
        <f t="shared" si="1"/>
        <v>0</v>
      </c>
      <c r="I31" s="68"/>
      <c r="J31" s="133"/>
    </row>
    <row r="32" spans="2:10" ht="125.25" customHeight="1" x14ac:dyDescent="0.25">
      <c r="B32" s="59"/>
      <c r="C32" s="65">
        <v>5</v>
      </c>
      <c r="D32" s="135" t="s">
        <v>306</v>
      </c>
      <c r="E32" s="66" t="s">
        <v>1</v>
      </c>
      <c r="F32" s="99">
        <v>2</v>
      </c>
      <c r="G32" s="67"/>
      <c r="H32" s="105">
        <f t="shared" si="1"/>
        <v>0</v>
      </c>
      <c r="I32" s="68"/>
    </row>
    <row r="33" spans="2:10" ht="141" customHeight="1" x14ac:dyDescent="0.25">
      <c r="B33" s="111"/>
      <c r="C33" s="65">
        <v>6</v>
      </c>
      <c r="D33" s="135" t="s">
        <v>312</v>
      </c>
      <c r="E33" s="66" t="s">
        <v>1</v>
      </c>
      <c r="F33" s="99">
        <v>2</v>
      </c>
      <c r="G33" s="67"/>
      <c r="H33" s="105">
        <f t="shared" si="1"/>
        <v>0</v>
      </c>
      <c r="I33" s="68"/>
    </row>
    <row r="34" spans="2:10" x14ac:dyDescent="0.25">
      <c r="C34" s="64"/>
    </row>
    <row r="35" spans="2:10" x14ac:dyDescent="0.25">
      <c r="B35" s="59"/>
      <c r="C35" s="60" t="s">
        <v>60</v>
      </c>
      <c r="D35" s="159"/>
      <c r="E35" s="61"/>
      <c r="F35" s="59"/>
      <c r="G35" s="62"/>
      <c r="H35" s="62"/>
    </row>
    <row r="36" spans="2:10" x14ac:dyDescent="0.25">
      <c r="B36" s="59"/>
      <c r="C36" s="60"/>
      <c r="D36" s="159"/>
      <c r="E36" s="61"/>
      <c r="F36" s="59"/>
      <c r="G36" s="62"/>
      <c r="H36" s="62"/>
    </row>
    <row r="37" spans="2:10" ht="335.25" customHeight="1" x14ac:dyDescent="0.25">
      <c r="B37" s="134"/>
      <c r="C37" s="65">
        <v>1</v>
      </c>
      <c r="D37" s="135" t="s">
        <v>313</v>
      </c>
      <c r="E37" s="66" t="s">
        <v>1</v>
      </c>
      <c r="F37" s="99">
        <v>1</v>
      </c>
      <c r="G37" s="67"/>
      <c r="H37" s="105">
        <f>G37*F37</f>
        <v>0</v>
      </c>
      <c r="I37" s="68"/>
    </row>
    <row r="38" spans="2:10" ht="141" customHeight="1" x14ac:dyDescent="0.25">
      <c r="B38" s="134"/>
      <c r="C38" s="65">
        <v>2</v>
      </c>
      <c r="D38" s="135" t="s">
        <v>314</v>
      </c>
      <c r="E38" s="66" t="s">
        <v>1</v>
      </c>
      <c r="F38" s="99">
        <v>1</v>
      </c>
      <c r="G38" s="67"/>
      <c r="H38" s="105">
        <f t="shared" ref="H38:H40" si="2">G38*F38</f>
        <v>0</v>
      </c>
      <c r="I38" s="68"/>
    </row>
    <row r="39" spans="2:10" ht="125.25" customHeight="1" x14ac:dyDescent="0.25">
      <c r="B39" s="59"/>
      <c r="C39" s="65">
        <v>3</v>
      </c>
      <c r="D39" s="135" t="s">
        <v>306</v>
      </c>
      <c r="E39" s="66" t="s">
        <v>1</v>
      </c>
      <c r="F39" s="99">
        <v>2</v>
      </c>
      <c r="G39" s="67"/>
      <c r="H39" s="105">
        <f t="shared" si="2"/>
        <v>0</v>
      </c>
      <c r="I39" s="68"/>
    </row>
    <row r="40" spans="2:10" ht="141" customHeight="1" x14ac:dyDescent="0.25">
      <c r="B40" s="59"/>
      <c r="C40" s="65">
        <v>4</v>
      </c>
      <c r="D40" s="135" t="s">
        <v>315</v>
      </c>
      <c r="E40" s="66" t="s">
        <v>1</v>
      </c>
      <c r="F40" s="99">
        <v>1</v>
      </c>
      <c r="G40" s="67"/>
      <c r="H40" s="105">
        <f t="shared" si="2"/>
        <v>0</v>
      </c>
      <c r="I40" s="68"/>
    </row>
    <row r="41" spans="2:10" x14ac:dyDescent="0.25">
      <c r="C41" s="64"/>
    </row>
    <row r="42" spans="2:10" x14ac:dyDescent="0.25">
      <c r="B42" s="59"/>
      <c r="C42" s="60" t="s">
        <v>61</v>
      </c>
      <c r="D42" s="159"/>
      <c r="E42" s="61"/>
      <c r="F42" s="59"/>
      <c r="G42" s="62"/>
      <c r="H42" s="62"/>
    </row>
    <row r="43" spans="2:10" x14ac:dyDescent="0.25">
      <c r="B43" s="59"/>
      <c r="C43" s="60"/>
      <c r="D43" s="159"/>
      <c r="E43" s="61"/>
      <c r="F43" s="59"/>
      <c r="G43" s="62"/>
      <c r="H43" s="62"/>
    </row>
    <row r="44" spans="2:10" ht="140.25" customHeight="1" x14ac:dyDescent="0.25">
      <c r="B44" s="134"/>
      <c r="C44" s="65">
        <v>1</v>
      </c>
      <c r="D44" s="135" t="s">
        <v>316</v>
      </c>
      <c r="E44" s="66" t="s">
        <v>1</v>
      </c>
      <c r="F44" s="99">
        <v>2</v>
      </c>
      <c r="G44" s="67"/>
      <c r="H44" s="105">
        <f>G44*F44</f>
        <v>0</v>
      </c>
      <c r="I44" s="68"/>
    </row>
    <row r="45" spans="2:10" ht="260.25" customHeight="1" x14ac:dyDescent="0.25">
      <c r="B45" s="59"/>
      <c r="C45" s="65">
        <v>2</v>
      </c>
      <c r="D45" s="135" t="s">
        <v>317</v>
      </c>
      <c r="E45" s="66" t="s">
        <v>1</v>
      </c>
      <c r="F45" s="99">
        <v>1</v>
      </c>
      <c r="G45" s="67"/>
      <c r="H45" s="105">
        <f>G45*F45</f>
        <v>0</v>
      </c>
      <c r="I45" s="68"/>
      <c r="J45" s="140"/>
    </row>
    <row r="46" spans="2:10" ht="135" x14ac:dyDescent="0.25">
      <c r="B46" s="134"/>
      <c r="C46" s="65">
        <v>3</v>
      </c>
      <c r="D46" s="135" t="s">
        <v>318</v>
      </c>
      <c r="E46" s="66" t="s">
        <v>1</v>
      </c>
      <c r="F46" s="99">
        <v>2</v>
      </c>
      <c r="G46" s="67"/>
      <c r="H46" s="105">
        <f>G46*F46</f>
        <v>0</v>
      </c>
      <c r="I46" s="68"/>
    </row>
    <row r="47" spans="2:10" ht="141" customHeight="1" x14ac:dyDescent="0.25">
      <c r="B47" s="59"/>
      <c r="C47" s="65">
        <v>4</v>
      </c>
      <c r="D47" s="135" t="s">
        <v>319</v>
      </c>
      <c r="E47" s="66" t="s">
        <v>1</v>
      </c>
      <c r="F47" s="99">
        <v>2</v>
      </c>
      <c r="G47" s="67"/>
      <c r="H47" s="105">
        <f>G47*F47</f>
        <v>0</v>
      </c>
      <c r="I47" s="68"/>
    </row>
    <row r="48" spans="2:10" x14ac:dyDescent="0.25">
      <c r="C48" s="64"/>
    </row>
    <row r="49" spans="2:9" x14ac:dyDescent="0.25">
      <c r="B49" s="59"/>
      <c r="C49" s="60" t="s">
        <v>62</v>
      </c>
      <c r="D49" s="159"/>
      <c r="E49" s="61"/>
      <c r="F49" s="59"/>
      <c r="G49" s="62"/>
      <c r="H49" s="62"/>
    </row>
    <row r="50" spans="2:9" x14ac:dyDescent="0.25">
      <c r="B50" s="59"/>
      <c r="C50" s="60"/>
      <c r="D50" s="159"/>
      <c r="E50" s="61"/>
      <c r="F50" s="59"/>
      <c r="G50" s="62"/>
      <c r="H50" s="62"/>
    </row>
    <row r="51" spans="2:9" ht="140.25" customHeight="1" x14ac:dyDescent="0.25">
      <c r="B51" s="134"/>
      <c r="C51" s="65">
        <v>1</v>
      </c>
      <c r="D51" s="135" t="s">
        <v>320</v>
      </c>
      <c r="E51" s="66" t="s">
        <v>1</v>
      </c>
      <c r="F51" s="99">
        <v>1</v>
      </c>
      <c r="G51" s="67"/>
      <c r="H51" s="105">
        <f>G51*F51</f>
        <v>0</v>
      </c>
      <c r="I51" s="68"/>
    </row>
    <row r="52" spans="2:9" ht="138" customHeight="1" x14ac:dyDescent="0.25">
      <c r="B52" s="59"/>
      <c r="C52" s="65">
        <v>2</v>
      </c>
      <c r="D52" s="135" t="s">
        <v>321</v>
      </c>
      <c r="E52" s="66" t="s">
        <v>1</v>
      </c>
      <c r="F52" s="99">
        <v>1</v>
      </c>
      <c r="G52" s="67"/>
      <c r="H52" s="105">
        <f t="shared" ref="H52:H53" si="3">G52*F52</f>
        <v>0</v>
      </c>
      <c r="I52" s="68"/>
    </row>
    <row r="53" spans="2:9" ht="139.5" customHeight="1" x14ac:dyDescent="0.25">
      <c r="B53" s="59"/>
      <c r="C53" s="65">
        <v>3</v>
      </c>
      <c r="D53" s="135" t="s">
        <v>315</v>
      </c>
      <c r="E53" s="66" t="s">
        <v>1</v>
      </c>
      <c r="F53" s="99">
        <v>2</v>
      </c>
      <c r="G53" s="67"/>
      <c r="H53" s="105">
        <f t="shared" si="3"/>
        <v>0</v>
      </c>
      <c r="I53" s="68"/>
    </row>
    <row r="54" spans="2:9" x14ac:dyDescent="0.25">
      <c r="C54" s="64"/>
    </row>
    <row r="55" spans="2:9" x14ac:dyDescent="0.25">
      <c r="B55" s="59"/>
      <c r="C55" s="60" t="s">
        <v>63</v>
      </c>
      <c r="D55" s="159"/>
      <c r="E55" s="61"/>
      <c r="F55" s="59"/>
      <c r="G55" s="62"/>
      <c r="H55" s="62"/>
    </row>
    <row r="56" spans="2:9" x14ac:dyDescent="0.25">
      <c r="B56" s="59"/>
      <c r="C56" s="60"/>
      <c r="D56" s="159"/>
      <c r="E56" s="61"/>
      <c r="F56" s="59"/>
      <c r="G56" s="62"/>
      <c r="H56" s="62"/>
    </row>
    <row r="57" spans="2:9" ht="140.25" customHeight="1" x14ac:dyDescent="0.25">
      <c r="B57" s="134"/>
      <c r="C57" s="65">
        <v>1</v>
      </c>
      <c r="D57" s="135" t="s">
        <v>322</v>
      </c>
      <c r="E57" s="66" t="s">
        <v>1</v>
      </c>
      <c r="F57" s="99">
        <v>1</v>
      </c>
      <c r="G57" s="67"/>
      <c r="H57" s="105">
        <f>G57*F57</f>
        <v>0</v>
      </c>
      <c r="I57" s="68"/>
    </row>
    <row r="58" spans="2:9" ht="140.25" customHeight="1" x14ac:dyDescent="0.25">
      <c r="B58" s="59"/>
      <c r="C58" s="65">
        <v>2</v>
      </c>
      <c r="D58" s="135" t="s">
        <v>310</v>
      </c>
      <c r="E58" s="66" t="s">
        <v>1</v>
      </c>
      <c r="F58" s="99">
        <v>1</v>
      </c>
      <c r="G58" s="67"/>
      <c r="H58" s="105">
        <f t="shared" ref="H58:H61" si="4">G58*F58</f>
        <v>0</v>
      </c>
      <c r="I58" s="68"/>
    </row>
    <row r="59" spans="2:9" ht="289.5" customHeight="1" x14ac:dyDescent="0.25">
      <c r="B59" s="134"/>
      <c r="C59" s="65">
        <v>3</v>
      </c>
      <c r="D59" s="135" t="s">
        <v>323</v>
      </c>
      <c r="E59" s="66" t="s">
        <v>1</v>
      </c>
      <c r="F59" s="99">
        <v>1</v>
      </c>
      <c r="G59" s="67"/>
      <c r="H59" s="105">
        <f t="shared" si="4"/>
        <v>0</v>
      </c>
      <c r="I59" s="68"/>
    </row>
    <row r="60" spans="2:9" ht="168.75" customHeight="1" x14ac:dyDescent="0.25">
      <c r="B60" s="134"/>
      <c r="C60" s="65">
        <v>4</v>
      </c>
      <c r="D60" s="135" t="s">
        <v>324</v>
      </c>
      <c r="E60" s="66" t="s">
        <v>1</v>
      </c>
      <c r="F60" s="99">
        <v>1</v>
      </c>
      <c r="G60" s="67"/>
      <c r="H60" s="105">
        <f t="shared" si="4"/>
        <v>0</v>
      </c>
      <c r="I60" s="68"/>
    </row>
    <row r="61" spans="2:9" ht="141.75" customHeight="1" x14ac:dyDescent="0.25">
      <c r="B61" s="134"/>
      <c r="C61" s="65">
        <v>5</v>
      </c>
      <c r="D61" s="135" t="s">
        <v>325</v>
      </c>
      <c r="E61" s="66" t="s">
        <v>1</v>
      </c>
      <c r="F61" s="99">
        <v>2</v>
      </c>
      <c r="G61" s="67"/>
      <c r="H61" s="105">
        <f t="shared" si="4"/>
        <v>0</v>
      </c>
      <c r="I61" s="68"/>
    </row>
    <row r="62" spans="2:9" x14ac:dyDescent="0.25">
      <c r="C62" s="64"/>
    </row>
    <row r="63" spans="2:9" x14ac:dyDescent="0.25">
      <c r="B63" s="59"/>
      <c r="C63" s="60" t="s">
        <v>64</v>
      </c>
      <c r="D63" s="159"/>
      <c r="E63" s="61"/>
      <c r="F63" s="59"/>
      <c r="G63" s="62"/>
      <c r="H63" s="62"/>
    </row>
    <row r="64" spans="2:9" x14ac:dyDescent="0.25">
      <c r="B64" s="59"/>
      <c r="C64" s="60"/>
      <c r="D64" s="159"/>
      <c r="E64" s="61"/>
      <c r="F64" s="59"/>
      <c r="G64" s="62"/>
      <c r="H64" s="62"/>
    </row>
    <row r="65" spans="2:10" ht="382.5" customHeight="1" x14ac:dyDescent="0.25">
      <c r="B65" s="134"/>
      <c r="C65" s="65">
        <v>1</v>
      </c>
      <c r="D65" s="135" t="s">
        <v>326</v>
      </c>
      <c r="E65" s="66" t="s">
        <v>1</v>
      </c>
      <c r="F65" s="65">
        <v>1</v>
      </c>
      <c r="G65" s="67"/>
      <c r="H65" s="105">
        <f>G65*F65</f>
        <v>0</v>
      </c>
      <c r="I65" s="68"/>
      <c r="J65" s="140"/>
    </row>
    <row r="66" spans="2:10" ht="138.75" customHeight="1" x14ac:dyDescent="0.25">
      <c r="B66" s="59"/>
      <c r="C66" s="65">
        <v>2</v>
      </c>
      <c r="D66" s="135" t="s">
        <v>327</v>
      </c>
      <c r="E66" s="66" t="s">
        <v>1</v>
      </c>
      <c r="F66" s="65">
        <v>2</v>
      </c>
      <c r="G66" s="67"/>
      <c r="H66" s="105">
        <f t="shared" ref="H66:H72" si="5">G66*F66</f>
        <v>0</v>
      </c>
      <c r="I66" s="68"/>
    </row>
    <row r="67" spans="2:10" ht="141.75" customHeight="1" x14ac:dyDescent="0.25">
      <c r="B67" s="59"/>
      <c r="C67" s="65">
        <v>3</v>
      </c>
      <c r="D67" s="135" t="s">
        <v>310</v>
      </c>
      <c r="E67" s="66" t="s">
        <v>1</v>
      </c>
      <c r="F67" s="65">
        <v>1</v>
      </c>
      <c r="G67" s="67"/>
      <c r="H67" s="105">
        <f t="shared" si="5"/>
        <v>0</v>
      </c>
      <c r="I67" s="68"/>
    </row>
    <row r="68" spans="2:10" ht="139.5" customHeight="1" x14ac:dyDescent="0.25">
      <c r="B68" s="134"/>
      <c r="C68" s="65">
        <v>4</v>
      </c>
      <c r="D68" s="135" t="s">
        <v>328</v>
      </c>
      <c r="E68" s="66" t="s">
        <v>1</v>
      </c>
      <c r="F68" s="65">
        <v>1</v>
      </c>
      <c r="G68" s="67"/>
      <c r="H68" s="105">
        <f t="shared" si="5"/>
        <v>0</v>
      </c>
      <c r="I68" s="68"/>
    </row>
    <row r="69" spans="2:10" ht="140.25" customHeight="1" x14ac:dyDescent="0.25">
      <c r="B69" s="134"/>
      <c r="C69" s="65">
        <v>5</v>
      </c>
      <c r="D69" s="135" t="s">
        <v>329</v>
      </c>
      <c r="E69" s="66" t="s">
        <v>1</v>
      </c>
      <c r="F69" s="65">
        <v>3</v>
      </c>
      <c r="G69" s="67"/>
      <c r="H69" s="105">
        <f t="shared" si="5"/>
        <v>0</v>
      </c>
      <c r="I69" s="68"/>
    </row>
    <row r="70" spans="2:10" ht="140.25" customHeight="1" x14ac:dyDescent="0.25">
      <c r="B70" s="59"/>
      <c r="C70" s="65">
        <v>6</v>
      </c>
      <c r="D70" s="135" t="s">
        <v>331</v>
      </c>
      <c r="E70" s="66" t="s">
        <v>1</v>
      </c>
      <c r="F70" s="65">
        <v>2</v>
      </c>
      <c r="G70" s="67"/>
      <c r="H70" s="105">
        <f t="shared" si="5"/>
        <v>0</v>
      </c>
      <c r="I70" s="68"/>
    </row>
    <row r="71" spans="2:10" ht="170.25" customHeight="1" x14ac:dyDescent="0.25">
      <c r="B71" s="134"/>
      <c r="C71" s="65">
        <v>7</v>
      </c>
      <c r="D71" s="135" t="s">
        <v>330</v>
      </c>
      <c r="E71" s="66" t="s">
        <v>1</v>
      </c>
      <c r="F71" s="65">
        <v>1</v>
      </c>
      <c r="G71" s="67"/>
      <c r="H71" s="105">
        <f t="shared" si="5"/>
        <v>0</v>
      </c>
      <c r="I71" s="68"/>
    </row>
    <row r="72" spans="2:10" ht="167.25" customHeight="1" x14ac:dyDescent="0.25">
      <c r="B72" s="59"/>
      <c r="C72" s="65">
        <v>8</v>
      </c>
      <c r="D72" s="135" t="s">
        <v>332</v>
      </c>
      <c r="E72" s="66" t="s">
        <v>1</v>
      </c>
      <c r="F72" s="65">
        <v>1</v>
      </c>
      <c r="G72" s="67"/>
      <c r="H72" s="105">
        <f t="shared" si="5"/>
        <v>0</v>
      </c>
      <c r="I72" s="68"/>
    </row>
    <row r="73" spans="2:10" x14ac:dyDescent="0.25">
      <c r="C73" s="64"/>
    </row>
    <row r="74" spans="2:10" x14ac:dyDescent="0.25">
      <c r="B74" s="59"/>
      <c r="C74" s="60" t="s">
        <v>65</v>
      </c>
      <c r="D74" s="159"/>
      <c r="E74" s="61"/>
      <c r="F74" s="59"/>
      <c r="G74" s="62"/>
      <c r="H74" s="62"/>
    </row>
    <row r="75" spans="2:10" x14ac:dyDescent="0.25">
      <c r="B75" s="59"/>
      <c r="C75" s="60"/>
      <c r="D75" s="159"/>
      <c r="E75" s="61"/>
      <c r="F75" s="59"/>
      <c r="G75" s="62"/>
      <c r="H75" s="62"/>
    </row>
    <row r="76" spans="2:10" ht="138.75" customHeight="1" x14ac:dyDescent="0.25">
      <c r="B76" s="134"/>
      <c r="C76" s="101">
        <v>1</v>
      </c>
      <c r="D76" s="135" t="s">
        <v>333</v>
      </c>
      <c r="E76" s="102" t="s">
        <v>1</v>
      </c>
      <c r="F76" s="65">
        <v>1</v>
      </c>
      <c r="G76" s="67"/>
      <c r="H76" s="105">
        <f>G76*F76</f>
        <v>0</v>
      </c>
      <c r="I76" s="68"/>
    </row>
    <row r="77" spans="2:10" ht="141" customHeight="1" x14ac:dyDescent="0.25">
      <c r="B77" s="59"/>
      <c r="C77" s="101">
        <v>2</v>
      </c>
      <c r="D77" s="135" t="s">
        <v>327</v>
      </c>
      <c r="E77" s="102" t="s">
        <v>1</v>
      </c>
      <c r="F77" s="65">
        <v>1</v>
      </c>
      <c r="G77" s="67"/>
      <c r="H77" s="105">
        <f t="shared" ref="H77:H81" si="6">G77*F77</f>
        <v>0</v>
      </c>
      <c r="I77" s="68"/>
    </row>
    <row r="78" spans="2:10" ht="166.5" customHeight="1" x14ac:dyDescent="0.25">
      <c r="B78" s="134"/>
      <c r="C78" s="101">
        <v>3</v>
      </c>
      <c r="D78" s="135" t="s">
        <v>332</v>
      </c>
      <c r="E78" s="102" t="s">
        <v>1</v>
      </c>
      <c r="F78" s="65">
        <v>1</v>
      </c>
      <c r="G78" s="67"/>
      <c r="H78" s="105">
        <f t="shared" si="6"/>
        <v>0</v>
      </c>
      <c r="I78" s="68"/>
    </row>
    <row r="79" spans="2:10" ht="165.75" customHeight="1" x14ac:dyDescent="0.25">
      <c r="B79" s="59"/>
      <c r="C79" s="101">
        <v>4</v>
      </c>
      <c r="D79" s="135" t="s">
        <v>334</v>
      </c>
      <c r="E79" s="102" t="s">
        <v>1</v>
      </c>
      <c r="F79" s="65">
        <v>1</v>
      </c>
      <c r="G79" s="67"/>
      <c r="H79" s="105">
        <f t="shared" si="6"/>
        <v>0</v>
      </c>
      <c r="I79" s="68"/>
    </row>
    <row r="80" spans="2:10" ht="139.5" customHeight="1" x14ac:dyDescent="0.25">
      <c r="B80" s="134"/>
      <c r="C80" s="101">
        <v>5</v>
      </c>
      <c r="D80" s="135" t="s">
        <v>329</v>
      </c>
      <c r="E80" s="102" t="s">
        <v>1</v>
      </c>
      <c r="F80" s="65">
        <v>2</v>
      </c>
      <c r="G80" s="67"/>
      <c r="H80" s="105">
        <f t="shared" si="6"/>
        <v>0</v>
      </c>
      <c r="I80" s="68"/>
    </row>
    <row r="81" spans="2:9" ht="139.5" customHeight="1" x14ac:dyDescent="0.25">
      <c r="B81" s="59"/>
      <c r="C81" s="65">
        <v>6</v>
      </c>
      <c r="D81" s="135" t="s">
        <v>335</v>
      </c>
      <c r="E81" s="66" t="s">
        <v>1</v>
      </c>
      <c r="F81" s="65">
        <v>2</v>
      </c>
      <c r="G81" s="67"/>
      <c r="H81" s="105">
        <f t="shared" si="6"/>
        <v>0</v>
      </c>
      <c r="I81" s="68"/>
    </row>
    <row r="82" spans="2:9" x14ac:dyDescent="0.25">
      <c r="C82" s="64"/>
      <c r="D82" s="163"/>
    </row>
    <row r="83" spans="2:9" x14ac:dyDescent="0.25">
      <c r="B83" s="59"/>
      <c r="C83" s="60" t="s">
        <v>66</v>
      </c>
      <c r="D83" s="164"/>
      <c r="E83" s="70"/>
      <c r="F83" s="69"/>
      <c r="G83" s="72"/>
      <c r="H83" s="72"/>
    </row>
    <row r="84" spans="2:9" x14ac:dyDescent="0.25">
      <c r="B84" s="59"/>
      <c r="C84" s="60"/>
      <c r="D84" s="164"/>
      <c r="E84" s="70"/>
      <c r="F84" s="69"/>
      <c r="G84" s="72"/>
      <c r="H84" s="72"/>
    </row>
    <row r="85" spans="2:9" ht="308.25" customHeight="1" x14ac:dyDescent="0.25">
      <c r="B85" s="134"/>
      <c r="C85" s="146">
        <v>1</v>
      </c>
      <c r="D85" s="135" t="s">
        <v>336</v>
      </c>
      <c r="E85" s="66" t="s">
        <v>1</v>
      </c>
      <c r="F85" s="65">
        <v>1</v>
      </c>
      <c r="G85" s="67"/>
      <c r="H85" s="105">
        <f>G85*F85</f>
        <v>0</v>
      </c>
      <c r="I85" s="68"/>
    </row>
    <row r="86" spans="2:9" ht="135" x14ac:dyDescent="0.25">
      <c r="B86" s="134"/>
      <c r="C86" s="101">
        <v>2</v>
      </c>
      <c r="D86" s="135" t="s">
        <v>337</v>
      </c>
      <c r="E86" s="102" t="s">
        <v>1</v>
      </c>
      <c r="F86" s="65">
        <v>1</v>
      </c>
      <c r="G86" s="67"/>
      <c r="H86" s="105">
        <f t="shared" ref="H86:H89" si="7">G86*F86</f>
        <v>0</v>
      </c>
      <c r="I86" s="68"/>
    </row>
    <row r="87" spans="2:9" ht="138" customHeight="1" x14ac:dyDescent="0.25">
      <c r="B87" s="59"/>
      <c r="C87" s="101">
        <v>3</v>
      </c>
      <c r="D87" s="135" t="s">
        <v>329</v>
      </c>
      <c r="E87" s="102" t="s">
        <v>1</v>
      </c>
      <c r="F87" s="65">
        <v>2</v>
      </c>
      <c r="G87" s="67"/>
      <c r="H87" s="105">
        <f t="shared" si="7"/>
        <v>0</v>
      </c>
      <c r="I87" s="68"/>
    </row>
    <row r="88" spans="2:9" ht="140.25" customHeight="1" x14ac:dyDescent="0.25">
      <c r="B88" s="59"/>
      <c r="C88" s="101">
        <v>4</v>
      </c>
      <c r="D88" s="135" t="s">
        <v>335</v>
      </c>
      <c r="E88" s="102" t="s">
        <v>1</v>
      </c>
      <c r="F88" s="65">
        <v>1</v>
      </c>
      <c r="G88" s="67"/>
      <c r="H88" s="105">
        <f t="shared" si="7"/>
        <v>0</v>
      </c>
      <c r="I88" s="68"/>
    </row>
    <row r="89" spans="2:9" ht="138.75" customHeight="1" x14ac:dyDescent="0.25">
      <c r="B89" s="59"/>
      <c r="C89" s="101">
        <v>5</v>
      </c>
      <c r="D89" s="135" t="s">
        <v>338</v>
      </c>
      <c r="E89" s="102" t="s">
        <v>1</v>
      </c>
      <c r="F89" s="65">
        <v>2</v>
      </c>
      <c r="G89" s="67"/>
      <c r="H89" s="105">
        <f t="shared" si="7"/>
        <v>0</v>
      </c>
      <c r="I89" s="68"/>
    </row>
    <row r="90" spans="2:9" x14ac:dyDescent="0.25">
      <c r="C90" s="64"/>
    </row>
    <row r="91" spans="2:9" x14ac:dyDescent="0.25">
      <c r="B91" s="59"/>
      <c r="C91" s="60" t="s">
        <v>67</v>
      </c>
      <c r="D91" s="159"/>
      <c r="E91" s="61"/>
      <c r="F91" s="59"/>
      <c r="G91" s="62"/>
      <c r="H91" s="62"/>
    </row>
    <row r="92" spans="2:9" x14ac:dyDescent="0.25">
      <c r="B92" s="59"/>
      <c r="C92" s="60"/>
      <c r="D92" s="159"/>
      <c r="E92" s="61"/>
      <c r="F92" s="59"/>
      <c r="G92" s="62"/>
      <c r="H92" s="62"/>
    </row>
    <row r="93" spans="2:9" ht="289.5" customHeight="1" x14ac:dyDescent="0.25">
      <c r="B93" s="134"/>
      <c r="C93" s="65">
        <v>1</v>
      </c>
      <c r="D93" s="135" t="s">
        <v>339</v>
      </c>
      <c r="E93" s="66" t="s">
        <v>1</v>
      </c>
      <c r="F93" s="65">
        <v>1</v>
      </c>
      <c r="G93" s="67"/>
      <c r="H93" s="105">
        <f>G93*F93</f>
        <v>0</v>
      </c>
      <c r="I93" s="68"/>
    </row>
    <row r="94" spans="2:9" ht="140.25" customHeight="1" x14ac:dyDescent="0.25">
      <c r="B94" s="59"/>
      <c r="C94" s="65">
        <v>2</v>
      </c>
      <c r="D94" s="135" t="s">
        <v>338</v>
      </c>
      <c r="E94" s="66" t="s">
        <v>1</v>
      </c>
      <c r="F94" s="65">
        <v>3</v>
      </c>
      <c r="G94" s="67"/>
      <c r="H94" s="105">
        <f t="shared" ref="H94:H99" si="8">G94*F94</f>
        <v>0</v>
      </c>
      <c r="I94" s="68"/>
    </row>
    <row r="95" spans="2:9" ht="120" x14ac:dyDescent="0.25">
      <c r="B95" s="134"/>
      <c r="C95" s="65">
        <v>3</v>
      </c>
      <c r="D95" s="135" t="s">
        <v>306</v>
      </c>
      <c r="E95" s="66" t="s">
        <v>1</v>
      </c>
      <c r="F95" s="65">
        <v>4</v>
      </c>
      <c r="G95" s="67"/>
      <c r="H95" s="105">
        <f t="shared" si="8"/>
        <v>0</v>
      </c>
      <c r="I95" s="68"/>
    </row>
    <row r="96" spans="2:9" ht="289.5" customHeight="1" x14ac:dyDescent="0.25">
      <c r="B96" s="59"/>
      <c r="C96" s="65">
        <v>4</v>
      </c>
      <c r="D96" s="135" t="s">
        <v>339</v>
      </c>
      <c r="E96" s="66" t="s">
        <v>1</v>
      </c>
      <c r="F96" s="65">
        <v>1</v>
      </c>
      <c r="G96" s="67"/>
      <c r="H96" s="105">
        <f t="shared" si="8"/>
        <v>0</v>
      </c>
      <c r="I96" s="68"/>
    </row>
    <row r="97" spans="2:11" ht="139.5" customHeight="1" x14ac:dyDescent="0.25">
      <c r="B97" s="134"/>
      <c r="C97" s="65">
        <v>5</v>
      </c>
      <c r="D97" s="135" t="s">
        <v>335</v>
      </c>
      <c r="E97" s="66" t="s">
        <v>1</v>
      </c>
      <c r="F97" s="65">
        <v>1</v>
      </c>
      <c r="G97" s="67"/>
      <c r="H97" s="105">
        <f t="shared" si="8"/>
        <v>0</v>
      </c>
      <c r="I97" s="68"/>
    </row>
    <row r="98" spans="2:11" ht="135" x14ac:dyDescent="0.25">
      <c r="B98" s="59"/>
      <c r="C98" s="65">
        <v>6</v>
      </c>
      <c r="D98" s="135" t="s">
        <v>340</v>
      </c>
      <c r="E98" s="66" t="s">
        <v>1</v>
      </c>
      <c r="F98" s="65">
        <v>2</v>
      </c>
      <c r="G98" s="67"/>
      <c r="H98" s="105">
        <f t="shared" si="8"/>
        <v>0</v>
      </c>
      <c r="I98" s="68"/>
    </row>
    <row r="99" spans="2:11" ht="168.75" customHeight="1" x14ac:dyDescent="0.25">
      <c r="B99" s="134"/>
      <c r="C99" s="65">
        <v>7</v>
      </c>
      <c r="D99" s="135" t="s">
        <v>341</v>
      </c>
      <c r="E99" s="66" t="s">
        <v>1</v>
      </c>
      <c r="F99" s="65">
        <v>2</v>
      </c>
      <c r="G99" s="67"/>
      <c r="H99" s="105">
        <f t="shared" si="8"/>
        <v>0</v>
      </c>
      <c r="I99" s="68"/>
    </row>
    <row r="100" spans="2:11" x14ac:dyDescent="0.25">
      <c r="C100" s="64"/>
    </row>
    <row r="101" spans="2:11" x14ac:dyDescent="0.25">
      <c r="B101" s="59"/>
      <c r="C101" s="60" t="s">
        <v>68</v>
      </c>
      <c r="D101" s="159"/>
      <c r="E101" s="61"/>
      <c r="F101" s="59"/>
      <c r="G101" s="62"/>
      <c r="H101" s="62"/>
    </row>
    <row r="102" spans="2:11" x14ac:dyDescent="0.25">
      <c r="B102" s="59"/>
      <c r="C102" s="60"/>
      <c r="D102" s="159"/>
      <c r="E102" s="61"/>
      <c r="F102" s="59"/>
      <c r="G102" s="62"/>
      <c r="H102" s="62"/>
    </row>
    <row r="103" spans="2:11" ht="136.5" customHeight="1" x14ac:dyDescent="0.25">
      <c r="C103" s="65">
        <v>1</v>
      </c>
      <c r="D103" s="135" t="s">
        <v>342</v>
      </c>
      <c r="E103" s="66" t="s">
        <v>1</v>
      </c>
      <c r="F103" s="65">
        <v>1</v>
      </c>
      <c r="G103" s="67"/>
      <c r="H103" s="105">
        <f>G103*F103</f>
        <v>0</v>
      </c>
      <c r="I103" s="68"/>
    </row>
    <row r="104" spans="2:11" ht="48.75" customHeight="1" x14ac:dyDescent="0.25">
      <c r="B104" s="111"/>
      <c r="C104" s="65">
        <v>2</v>
      </c>
      <c r="D104" s="165" t="s">
        <v>130</v>
      </c>
      <c r="E104" s="66" t="s">
        <v>1</v>
      </c>
      <c r="F104" s="65">
        <v>5</v>
      </c>
      <c r="G104" s="67"/>
      <c r="H104" s="105">
        <f>G104*F104</f>
        <v>0</v>
      </c>
      <c r="I104" s="68"/>
      <c r="J104" s="133"/>
      <c r="K104" s="139"/>
    </row>
    <row r="105" spans="2:11" x14ac:dyDescent="0.25">
      <c r="C105" s="180" t="s">
        <v>35</v>
      </c>
      <c r="D105" s="181"/>
      <c r="E105" s="181"/>
      <c r="F105" s="181"/>
      <c r="G105" s="93"/>
      <c r="H105" s="93">
        <f>SUM(H13:H104)</f>
        <v>0</v>
      </c>
    </row>
    <row r="106" spans="2:11" x14ac:dyDescent="0.25">
      <c r="C106" s="69"/>
      <c r="D106" s="166"/>
      <c r="E106" s="70"/>
      <c r="F106" s="69"/>
      <c r="G106" s="72"/>
      <c r="H106" s="72"/>
    </row>
    <row r="107" spans="2:11" x14ac:dyDescent="0.25">
      <c r="C107" s="69"/>
      <c r="D107" s="166"/>
      <c r="E107" s="70"/>
      <c r="F107" s="69"/>
      <c r="G107" s="72"/>
      <c r="H107" s="72"/>
    </row>
    <row r="108" spans="2:11" x14ac:dyDescent="0.25">
      <c r="C108" s="69"/>
      <c r="D108" s="166"/>
      <c r="E108" s="70"/>
      <c r="F108" s="69"/>
      <c r="G108" s="72"/>
      <c r="H108" s="72"/>
    </row>
    <row r="109" spans="2:11" x14ac:dyDescent="0.25">
      <c r="C109" s="69"/>
      <c r="D109" s="166"/>
      <c r="E109" s="70"/>
      <c r="F109" s="69"/>
      <c r="G109" s="72"/>
      <c r="H109" s="72"/>
    </row>
    <row r="110" spans="2:11" x14ac:dyDescent="0.25">
      <c r="C110" s="69"/>
      <c r="D110" s="166"/>
      <c r="E110" s="70"/>
      <c r="F110" s="69"/>
      <c r="G110" s="72"/>
      <c r="H110" s="72"/>
    </row>
    <row r="111" spans="2:11" x14ac:dyDescent="0.25">
      <c r="C111" s="69"/>
      <c r="D111" s="166"/>
      <c r="E111" s="70"/>
      <c r="F111" s="69"/>
      <c r="G111" s="72"/>
      <c r="H111" s="72"/>
    </row>
    <row r="112" spans="2:11" x14ac:dyDescent="0.25">
      <c r="C112" s="69"/>
      <c r="D112" s="166"/>
      <c r="E112" s="70"/>
      <c r="F112" s="69"/>
      <c r="G112" s="72"/>
      <c r="H112" s="72"/>
    </row>
    <row r="113" spans="2:8" x14ac:dyDescent="0.25">
      <c r="C113" s="69"/>
      <c r="D113" s="166"/>
      <c r="E113" s="70"/>
      <c r="F113" s="69"/>
      <c r="G113" s="72"/>
      <c r="H113" s="72"/>
    </row>
    <row r="114" spans="2:8" x14ac:dyDescent="0.25">
      <c r="C114" s="12"/>
      <c r="D114" s="159"/>
      <c r="E114" s="94"/>
      <c r="F114" s="12"/>
      <c r="G114" s="96"/>
      <c r="H114" s="96"/>
    </row>
    <row r="115" spans="2:8" x14ac:dyDescent="0.25">
      <c r="C115" s="12"/>
      <c r="D115" s="159"/>
      <c r="E115" s="94"/>
      <c r="F115" s="12"/>
      <c r="G115" s="96"/>
      <c r="H115" s="96"/>
    </row>
    <row r="116" spans="2:8" x14ac:dyDescent="0.25">
      <c r="B116" s="97"/>
    </row>
    <row r="117" spans="2:8" x14ac:dyDescent="0.25">
      <c r="C117" s="12"/>
      <c r="D117" s="159"/>
      <c r="E117" s="94"/>
      <c r="F117" s="12"/>
      <c r="G117" s="96"/>
      <c r="H117" s="96"/>
    </row>
    <row r="118" spans="2:8" x14ac:dyDescent="0.25">
      <c r="B118" s="97"/>
      <c r="G118" s="98"/>
      <c r="H118" s="98"/>
    </row>
    <row r="119" spans="2:8" x14ac:dyDescent="0.25">
      <c r="C119" s="12"/>
      <c r="D119" s="159"/>
      <c r="E119" s="94"/>
      <c r="F119" s="12"/>
      <c r="G119" s="96"/>
      <c r="H119" s="96"/>
    </row>
    <row r="120" spans="2:8" x14ac:dyDescent="0.25">
      <c r="B120" s="97"/>
    </row>
  </sheetData>
  <mergeCells count="2">
    <mergeCell ref="C9:D9"/>
    <mergeCell ref="C105:F105"/>
  </mergeCells>
  <printOptions horizontalCentered="1"/>
  <pageMargins left="0.23622047244094491" right="0.23622047244094491" top="0.23622047244094491" bottom="0.74803149606299213" header="0.31496062992125984" footer="0.31496062992125984"/>
  <pageSetup paperSize="9" scale="65" fitToHeight="0" orientation="portrait" r:id="rId1"/>
  <headerFooter>
    <oddFooter>&amp;R&amp;P/&amp;N</oddFooter>
  </headerFooter>
  <ignoredErrors>
    <ignoredError sqref="B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K138"/>
  <sheetViews>
    <sheetView zoomScaleNormal="100" zoomScaleSheetLayoutView="115" workbookViewId="0">
      <pane ySplit="7" topLeftCell="A8" activePane="bottomLeft" state="frozen"/>
      <selection activeCell="H13" sqref="H13:H14"/>
      <selection pane="bottomLeft" activeCell="B11" sqref="B11"/>
    </sheetView>
  </sheetViews>
  <sheetFormatPr defaultColWidth="8.7109375" defaultRowHeight="15" x14ac:dyDescent="0.25"/>
  <cols>
    <col min="1" max="1" width="2.42578125" style="5" customWidth="1"/>
    <col min="2" max="2" width="7.28515625" style="49" customWidth="1"/>
    <col min="3" max="3" width="5.28515625" style="49" customWidth="1"/>
    <col min="4" max="4" width="164.85546875" style="6" customWidth="1"/>
    <col min="5" max="5" width="10.42578125" style="7" customWidth="1"/>
    <col min="6" max="6" width="9.28515625" style="49" bestFit="1" customWidth="1"/>
    <col min="7" max="7" width="14.42578125" style="10" customWidth="1"/>
    <col min="8" max="8" width="14.42578125" style="98" customWidth="1"/>
    <col min="9" max="9" width="38.85546875" style="5" customWidth="1"/>
    <col min="10" max="16384" width="8.7109375" style="5"/>
  </cols>
  <sheetData>
    <row r="2" spans="2:9" x14ac:dyDescent="0.25">
      <c r="B2" s="52"/>
      <c r="C2" s="52"/>
      <c r="D2" s="53" t="s">
        <v>5</v>
      </c>
      <c r="E2" s="54"/>
      <c r="F2" s="55"/>
      <c r="G2" s="20"/>
      <c r="H2" s="20"/>
      <c r="I2" s="56"/>
    </row>
    <row r="3" spans="2:9" x14ac:dyDescent="0.25">
      <c r="B3" s="52"/>
      <c r="C3" s="52"/>
      <c r="D3" s="53" t="s">
        <v>111</v>
      </c>
      <c r="E3" s="54"/>
      <c r="F3" s="55"/>
      <c r="G3" s="20"/>
      <c r="H3" s="20"/>
      <c r="I3" s="56"/>
    </row>
    <row r="4" spans="2:9" x14ac:dyDescent="0.25">
      <c r="B4" s="52"/>
      <c r="C4" s="52"/>
      <c r="D4" s="53" t="s">
        <v>6</v>
      </c>
      <c r="E4" s="54"/>
      <c r="F4" s="55"/>
      <c r="G4" s="20"/>
      <c r="H4" s="20"/>
      <c r="I4" s="56"/>
    </row>
    <row r="5" spans="2:9" x14ac:dyDescent="0.25">
      <c r="B5" s="52"/>
      <c r="C5" s="52"/>
      <c r="D5" s="53" t="s">
        <v>48</v>
      </c>
      <c r="E5" s="54"/>
      <c r="F5" s="55"/>
      <c r="G5" s="20"/>
      <c r="H5" s="20"/>
      <c r="I5" s="56"/>
    </row>
    <row r="6" spans="2:9" x14ac:dyDescent="0.25">
      <c r="B6" s="52"/>
      <c r="C6" s="52"/>
      <c r="D6" s="57"/>
      <c r="E6" s="54"/>
      <c r="F6" s="55"/>
      <c r="G6" s="20"/>
      <c r="H6" s="20"/>
      <c r="I6" s="56"/>
    </row>
    <row r="7" spans="2:9" s="13" customFormat="1" ht="75" x14ac:dyDescent="0.25">
      <c r="B7" s="15" t="s">
        <v>13</v>
      </c>
      <c r="C7" s="15" t="s">
        <v>3</v>
      </c>
      <c r="D7" s="15" t="s">
        <v>9</v>
      </c>
      <c r="E7" s="15" t="s">
        <v>7</v>
      </c>
      <c r="F7" s="15" t="s">
        <v>0</v>
      </c>
      <c r="G7" s="8" t="s">
        <v>2</v>
      </c>
      <c r="H7" s="8" t="s">
        <v>114</v>
      </c>
      <c r="I7" s="8" t="s">
        <v>119</v>
      </c>
    </row>
    <row r="8" spans="2:9" x14ac:dyDescent="0.25">
      <c r="B8" s="58"/>
    </row>
    <row r="9" spans="2:9" x14ac:dyDescent="0.25">
      <c r="B9" s="29" t="s">
        <v>17</v>
      </c>
      <c r="C9" s="178" t="s">
        <v>69</v>
      </c>
      <c r="D9" s="179"/>
      <c r="E9" s="24"/>
      <c r="F9" s="25"/>
      <c r="G9" s="27"/>
      <c r="H9" s="126"/>
    </row>
    <row r="11" spans="2:9" x14ac:dyDescent="0.25">
      <c r="B11" s="59"/>
      <c r="C11" s="60" t="s">
        <v>70</v>
      </c>
      <c r="D11" s="149"/>
      <c r="E11" s="61"/>
      <c r="F11" s="59"/>
      <c r="G11" s="62"/>
      <c r="H11" s="127"/>
    </row>
    <row r="12" spans="2:9" x14ac:dyDescent="0.25">
      <c r="C12" s="64"/>
      <c r="D12" s="138"/>
    </row>
    <row r="13" spans="2:9" ht="143.25" customHeight="1" x14ac:dyDescent="0.25">
      <c r="C13" s="65">
        <v>1</v>
      </c>
      <c r="D13" s="135" t="s">
        <v>343</v>
      </c>
      <c r="E13" s="66" t="s">
        <v>1</v>
      </c>
      <c r="F13" s="99">
        <v>2</v>
      </c>
      <c r="G13" s="67"/>
      <c r="H13" s="105">
        <f t="shared" ref="H13:H23" si="0">G13*F13</f>
        <v>0</v>
      </c>
    </row>
    <row r="14" spans="2:9" ht="142.5" customHeight="1" x14ac:dyDescent="0.25">
      <c r="B14" s="111"/>
      <c r="C14" s="65">
        <v>2</v>
      </c>
      <c r="D14" s="135" t="s">
        <v>344</v>
      </c>
      <c r="E14" s="66" t="s">
        <v>1</v>
      </c>
      <c r="F14" s="99">
        <v>1</v>
      </c>
      <c r="G14" s="67"/>
      <c r="H14" s="105">
        <f t="shared" si="0"/>
        <v>0</v>
      </c>
    </row>
    <row r="15" spans="2:9" ht="129" customHeight="1" x14ac:dyDescent="0.25">
      <c r="B15" s="111"/>
      <c r="C15" s="65">
        <v>3</v>
      </c>
      <c r="D15" s="135" t="s">
        <v>345</v>
      </c>
      <c r="E15" s="66" t="s">
        <v>1</v>
      </c>
      <c r="F15" s="99">
        <v>1</v>
      </c>
      <c r="G15" s="67"/>
      <c r="H15" s="105">
        <f t="shared" si="0"/>
        <v>0</v>
      </c>
    </row>
    <row r="16" spans="2:9" ht="138.75" customHeight="1" x14ac:dyDescent="0.25">
      <c r="B16" s="111"/>
      <c r="C16" s="65">
        <v>4</v>
      </c>
      <c r="D16" s="156" t="s">
        <v>346</v>
      </c>
      <c r="E16" s="66" t="s">
        <v>1</v>
      </c>
      <c r="F16" s="99">
        <v>7</v>
      </c>
      <c r="G16" s="67"/>
      <c r="H16" s="105">
        <f t="shared" si="0"/>
        <v>0</v>
      </c>
    </row>
    <row r="17" spans="2:9" ht="150" x14ac:dyDescent="0.25">
      <c r="B17" s="111"/>
      <c r="C17" s="65">
        <v>5</v>
      </c>
      <c r="D17" s="135" t="s">
        <v>347</v>
      </c>
      <c r="E17" s="66" t="s">
        <v>1</v>
      </c>
      <c r="F17" s="99">
        <v>3</v>
      </c>
      <c r="G17" s="67"/>
      <c r="H17" s="105">
        <f t="shared" si="0"/>
        <v>0</v>
      </c>
    </row>
    <row r="18" spans="2:9" ht="140.25" customHeight="1" x14ac:dyDescent="0.25">
      <c r="C18" s="65">
        <v>6</v>
      </c>
      <c r="D18" s="157" t="s">
        <v>348</v>
      </c>
      <c r="E18" s="66" t="s">
        <v>1</v>
      </c>
      <c r="F18" s="99">
        <v>6</v>
      </c>
      <c r="G18" s="67"/>
      <c r="H18" s="105">
        <f t="shared" si="0"/>
        <v>0</v>
      </c>
    </row>
    <row r="19" spans="2:9" ht="120" x14ac:dyDescent="0.25">
      <c r="B19" s="111"/>
      <c r="C19" s="65">
        <v>7</v>
      </c>
      <c r="D19" s="158" t="s">
        <v>349</v>
      </c>
      <c r="E19" s="66" t="s">
        <v>1</v>
      </c>
      <c r="F19" s="99">
        <v>4</v>
      </c>
      <c r="G19" s="67"/>
      <c r="H19" s="105">
        <f t="shared" si="0"/>
        <v>0</v>
      </c>
    </row>
    <row r="20" spans="2:9" ht="123.75" customHeight="1" x14ac:dyDescent="0.25">
      <c r="C20" s="65">
        <v>8</v>
      </c>
      <c r="D20" s="158" t="s">
        <v>350</v>
      </c>
      <c r="E20" s="66" t="s">
        <v>1</v>
      </c>
      <c r="F20" s="99">
        <v>1</v>
      </c>
      <c r="G20" s="67"/>
      <c r="H20" s="105">
        <f t="shared" si="0"/>
        <v>0</v>
      </c>
    </row>
    <row r="21" spans="2:9" ht="213" customHeight="1" x14ac:dyDescent="0.25">
      <c r="B21" s="111"/>
      <c r="C21" s="65">
        <v>9</v>
      </c>
      <c r="D21" s="158" t="s">
        <v>351</v>
      </c>
      <c r="E21" s="66" t="s">
        <v>1</v>
      </c>
      <c r="F21" s="99">
        <v>1</v>
      </c>
      <c r="G21" s="67"/>
      <c r="H21" s="105">
        <f t="shared" si="0"/>
        <v>0</v>
      </c>
    </row>
    <row r="22" spans="2:9" ht="109.5" customHeight="1" x14ac:dyDescent="0.25">
      <c r="C22" s="65">
        <v>10</v>
      </c>
      <c r="D22" s="135" t="s">
        <v>352</v>
      </c>
      <c r="E22" s="66" t="s">
        <v>1</v>
      </c>
      <c r="F22" s="99">
        <v>1</v>
      </c>
      <c r="G22" s="67"/>
      <c r="H22" s="105">
        <f t="shared" si="0"/>
        <v>0</v>
      </c>
    </row>
    <row r="23" spans="2:9" ht="112.5" customHeight="1" x14ac:dyDescent="0.25">
      <c r="C23" s="65">
        <v>11</v>
      </c>
      <c r="D23" s="135" t="s">
        <v>353</v>
      </c>
      <c r="E23" s="66" t="s">
        <v>1</v>
      </c>
      <c r="F23" s="99">
        <v>3</v>
      </c>
      <c r="G23" s="67"/>
      <c r="H23" s="105">
        <f t="shared" si="0"/>
        <v>0</v>
      </c>
    </row>
    <row r="24" spans="2:9" x14ac:dyDescent="0.25">
      <c r="D24" s="138"/>
      <c r="F24" s="103"/>
    </row>
    <row r="25" spans="2:9" x14ac:dyDescent="0.25">
      <c r="B25" s="59"/>
      <c r="C25" s="60" t="s">
        <v>71</v>
      </c>
      <c r="D25" s="159"/>
      <c r="E25" s="61"/>
      <c r="F25" s="104"/>
      <c r="G25" s="62"/>
      <c r="H25" s="127"/>
    </row>
    <row r="26" spans="2:9" x14ac:dyDescent="0.25">
      <c r="C26" s="64"/>
      <c r="D26" s="138"/>
      <c r="F26" s="103"/>
    </row>
    <row r="27" spans="2:9" ht="241.5" customHeight="1" x14ac:dyDescent="0.25">
      <c r="C27" s="68">
        <v>1</v>
      </c>
      <c r="D27" s="158" t="s">
        <v>354</v>
      </c>
      <c r="E27" s="123" t="s">
        <v>1</v>
      </c>
      <c r="F27" s="124">
        <v>1</v>
      </c>
      <c r="G27" s="125"/>
      <c r="H27" s="105">
        <f t="shared" ref="H27:H30" si="1">G27*F27</f>
        <v>0</v>
      </c>
      <c r="I27" s="65"/>
    </row>
    <row r="28" spans="2:9" ht="220.5" customHeight="1" x14ac:dyDescent="0.25">
      <c r="B28" s="141"/>
      <c r="C28" s="122">
        <v>2</v>
      </c>
      <c r="D28" s="158" t="s">
        <v>355</v>
      </c>
      <c r="E28" s="128" t="s">
        <v>1</v>
      </c>
      <c r="F28" s="124">
        <v>1</v>
      </c>
      <c r="G28" s="125"/>
      <c r="H28" s="105">
        <f t="shared" si="1"/>
        <v>0</v>
      </c>
      <c r="I28" s="68"/>
    </row>
    <row r="29" spans="2:9" s="51" customFormat="1" ht="377.25" customHeight="1" x14ac:dyDescent="0.25">
      <c r="B29" s="12"/>
      <c r="C29" s="107">
        <v>3</v>
      </c>
      <c r="D29" s="160" t="s">
        <v>356</v>
      </c>
      <c r="E29" s="106" t="s">
        <v>1</v>
      </c>
      <c r="F29" s="108">
        <v>1</v>
      </c>
      <c r="G29" s="109"/>
      <c r="H29" s="105">
        <f t="shared" si="1"/>
        <v>0</v>
      </c>
      <c r="I29" s="65"/>
    </row>
    <row r="30" spans="2:9" ht="123.75" customHeight="1" x14ac:dyDescent="0.25">
      <c r="B30" s="111"/>
      <c r="C30" s="65">
        <v>4</v>
      </c>
      <c r="D30" s="158" t="s">
        <v>350</v>
      </c>
      <c r="E30" s="66" t="s">
        <v>1</v>
      </c>
      <c r="F30" s="110">
        <v>5</v>
      </c>
      <c r="G30" s="67"/>
      <c r="H30" s="105">
        <f t="shared" si="1"/>
        <v>0</v>
      </c>
      <c r="I30" s="68"/>
    </row>
    <row r="31" spans="2:9" ht="124.5" customHeight="1" x14ac:dyDescent="0.25">
      <c r="C31" s="65">
        <v>5</v>
      </c>
      <c r="D31" s="158" t="s">
        <v>357</v>
      </c>
      <c r="E31" s="66" t="s">
        <v>1</v>
      </c>
      <c r="F31" s="110">
        <v>1</v>
      </c>
      <c r="G31" s="67"/>
      <c r="H31" s="105">
        <f t="shared" ref="H31:H34" si="2">G31*F31</f>
        <v>0</v>
      </c>
      <c r="I31" s="68"/>
    </row>
    <row r="32" spans="2:9" ht="141" customHeight="1" x14ac:dyDescent="0.25">
      <c r="B32" s="111"/>
      <c r="C32" s="65">
        <v>6</v>
      </c>
      <c r="D32" s="135" t="s">
        <v>358</v>
      </c>
      <c r="E32" s="66" t="s">
        <v>1</v>
      </c>
      <c r="F32" s="110">
        <v>4</v>
      </c>
      <c r="G32" s="67"/>
      <c r="H32" s="105">
        <f t="shared" si="2"/>
        <v>0</v>
      </c>
      <c r="I32" s="68"/>
    </row>
    <row r="33" spans="1:9" ht="168.75" customHeight="1" x14ac:dyDescent="0.25">
      <c r="C33" s="65">
        <v>7</v>
      </c>
      <c r="D33" s="158" t="s">
        <v>359</v>
      </c>
      <c r="E33" s="66" t="s">
        <v>1</v>
      </c>
      <c r="F33" s="110">
        <v>1</v>
      </c>
      <c r="G33" s="67"/>
      <c r="H33" s="105">
        <f t="shared" si="2"/>
        <v>0</v>
      </c>
      <c r="I33" s="68"/>
    </row>
    <row r="34" spans="1:9" ht="93.75" customHeight="1" x14ac:dyDescent="0.25">
      <c r="B34" s="111"/>
      <c r="C34" s="65">
        <v>8</v>
      </c>
      <c r="D34" s="158" t="s">
        <v>360</v>
      </c>
      <c r="E34" s="66" t="s">
        <v>1</v>
      </c>
      <c r="F34" s="110">
        <v>1</v>
      </c>
      <c r="G34" s="67"/>
      <c r="H34" s="105">
        <f t="shared" si="2"/>
        <v>0</v>
      </c>
      <c r="I34" s="68"/>
    </row>
    <row r="35" spans="1:9" x14ac:dyDescent="0.25">
      <c r="D35" s="138"/>
      <c r="F35" s="103"/>
    </row>
    <row r="36" spans="1:9" x14ac:dyDescent="0.25">
      <c r="B36" s="59"/>
      <c r="C36" s="60" t="s">
        <v>72</v>
      </c>
      <c r="D36" s="159"/>
      <c r="E36" s="61"/>
      <c r="F36" s="104"/>
      <c r="G36" s="62"/>
      <c r="H36" s="127"/>
    </row>
    <row r="37" spans="1:9" x14ac:dyDescent="0.25">
      <c r="C37" s="64"/>
      <c r="D37" s="138"/>
      <c r="F37" s="103"/>
    </row>
    <row r="38" spans="1:9" ht="139.5" customHeight="1" x14ac:dyDescent="0.25">
      <c r="C38" s="65">
        <v>1</v>
      </c>
      <c r="D38" s="135" t="s">
        <v>361</v>
      </c>
      <c r="E38" s="66" t="s">
        <v>1</v>
      </c>
      <c r="F38" s="99">
        <v>1</v>
      </c>
      <c r="G38" s="67"/>
      <c r="H38" s="105">
        <f>G38*F38</f>
        <v>0</v>
      </c>
      <c r="I38" s="68"/>
    </row>
    <row r="39" spans="1:9" ht="141" customHeight="1" x14ac:dyDescent="0.25">
      <c r="C39" s="65">
        <v>2</v>
      </c>
      <c r="D39" s="135" t="s">
        <v>362</v>
      </c>
      <c r="E39" s="66" t="s">
        <v>1</v>
      </c>
      <c r="F39" s="99">
        <v>2</v>
      </c>
      <c r="G39" s="67"/>
      <c r="H39" s="105">
        <f t="shared" ref="H39:H45" si="3">G39*F39</f>
        <v>0</v>
      </c>
      <c r="I39" s="68"/>
    </row>
    <row r="40" spans="1:9" ht="214.5" customHeight="1" x14ac:dyDescent="0.25">
      <c r="B40" s="111"/>
      <c r="C40" s="65">
        <v>3</v>
      </c>
      <c r="D40" s="135" t="s">
        <v>394</v>
      </c>
      <c r="E40" s="66" t="s">
        <v>1</v>
      </c>
      <c r="F40" s="99">
        <v>1</v>
      </c>
      <c r="G40" s="67"/>
      <c r="H40" s="105">
        <f t="shared" si="3"/>
        <v>0</v>
      </c>
      <c r="I40" s="142"/>
    </row>
    <row r="41" spans="1:9" ht="171" customHeight="1" x14ac:dyDescent="0.25">
      <c r="C41" s="65">
        <v>4</v>
      </c>
      <c r="D41" s="135" t="s">
        <v>363</v>
      </c>
      <c r="E41" s="66" t="s">
        <v>1</v>
      </c>
      <c r="F41" s="99">
        <v>2</v>
      </c>
      <c r="G41" s="67"/>
      <c r="H41" s="105">
        <f t="shared" si="3"/>
        <v>0</v>
      </c>
      <c r="I41" s="68"/>
    </row>
    <row r="42" spans="1:9" ht="124.5" customHeight="1" x14ac:dyDescent="0.25">
      <c r="C42" s="65">
        <v>5</v>
      </c>
      <c r="D42" s="135" t="s">
        <v>364</v>
      </c>
      <c r="E42" s="66" t="s">
        <v>1</v>
      </c>
      <c r="F42" s="99">
        <v>2</v>
      </c>
      <c r="G42" s="67"/>
      <c r="H42" s="105">
        <f t="shared" si="3"/>
        <v>0</v>
      </c>
      <c r="I42" s="68"/>
    </row>
    <row r="43" spans="1:9" ht="138.75" customHeight="1" x14ac:dyDescent="0.25">
      <c r="A43" s="48"/>
      <c r="C43" s="65">
        <v>6</v>
      </c>
      <c r="D43" s="135" t="s">
        <v>358</v>
      </c>
      <c r="E43" s="66" t="s">
        <v>1</v>
      </c>
      <c r="F43" s="99">
        <v>3</v>
      </c>
      <c r="G43" s="67"/>
      <c r="H43" s="105">
        <f t="shared" si="3"/>
        <v>0</v>
      </c>
      <c r="I43" s="68"/>
    </row>
    <row r="44" spans="1:9" ht="109.5" customHeight="1" x14ac:dyDescent="0.25">
      <c r="B44" s="111"/>
      <c r="C44" s="65">
        <v>7</v>
      </c>
      <c r="D44" s="135" t="s">
        <v>365</v>
      </c>
      <c r="E44" s="66" t="s">
        <v>1</v>
      </c>
      <c r="F44" s="99">
        <v>1</v>
      </c>
      <c r="G44" s="67"/>
      <c r="H44" s="105">
        <f t="shared" si="3"/>
        <v>0</v>
      </c>
      <c r="I44" s="68"/>
    </row>
    <row r="45" spans="1:9" ht="142.5" customHeight="1" x14ac:dyDescent="0.25">
      <c r="C45" s="65">
        <v>8</v>
      </c>
      <c r="D45" s="135" t="s">
        <v>366</v>
      </c>
      <c r="E45" s="66" t="s">
        <v>1</v>
      </c>
      <c r="F45" s="99">
        <v>1</v>
      </c>
      <c r="G45" s="67"/>
      <c r="H45" s="105">
        <f t="shared" si="3"/>
        <v>0</v>
      </c>
      <c r="I45" s="68"/>
    </row>
    <row r="46" spans="1:9" x14ac:dyDescent="0.25">
      <c r="D46" s="138"/>
      <c r="F46" s="103"/>
    </row>
    <row r="47" spans="1:9" x14ac:dyDescent="0.25">
      <c r="B47" s="59"/>
      <c r="C47" s="60" t="s">
        <v>73</v>
      </c>
      <c r="D47" s="159"/>
      <c r="E47" s="61"/>
      <c r="F47" s="104"/>
      <c r="G47" s="62"/>
      <c r="H47" s="127"/>
    </row>
    <row r="48" spans="1:9" x14ac:dyDescent="0.25">
      <c r="C48" s="64"/>
      <c r="D48" s="138"/>
      <c r="F48" s="103"/>
    </row>
    <row r="49" spans="2:9" x14ac:dyDescent="0.25">
      <c r="C49" s="64"/>
      <c r="D49" s="138"/>
      <c r="F49" s="103"/>
    </row>
    <row r="50" spans="2:9" ht="409.6" customHeight="1" x14ac:dyDescent="0.25">
      <c r="B50" s="111"/>
      <c r="C50" s="68">
        <v>1</v>
      </c>
      <c r="D50" s="135" t="s">
        <v>367</v>
      </c>
      <c r="E50" s="128" t="s">
        <v>1</v>
      </c>
      <c r="F50" s="110">
        <v>1</v>
      </c>
      <c r="G50" s="125"/>
      <c r="H50" s="105">
        <f>G50*F50</f>
        <v>0</v>
      </c>
      <c r="I50" s="68"/>
    </row>
    <row r="51" spans="2:9" ht="120" customHeight="1" x14ac:dyDescent="0.25">
      <c r="B51" s="111"/>
      <c r="C51" s="65">
        <v>2</v>
      </c>
      <c r="D51" s="135" t="s">
        <v>369</v>
      </c>
      <c r="E51" s="66" t="s">
        <v>1</v>
      </c>
      <c r="F51" s="110">
        <v>2</v>
      </c>
      <c r="G51" s="67"/>
      <c r="H51" s="105">
        <f t="shared" ref="H51:H58" si="4">G51*F51</f>
        <v>0</v>
      </c>
      <c r="I51" s="68"/>
    </row>
    <row r="52" spans="2:9" ht="123" customHeight="1" x14ac:dyDescent="0.25">
      <c r="B52" s="111"/>
      <c r="C52" s="65">
        <v>3</v>
      </c>
      <c r="D52" s="161" t="s">
        <v>368</v>
      </c>
      <c r="E52" s="66" t="s">
        <v>1</v>
      </c>
      <c r="F52" s="110">
        <v>1</v>
      </c>
      <c r="G52" s="67"/>
      <c r="H52" s="105">
        <f t="shared" si="4"/>
        <v>0</v>
      </c>
      <c r="I52" s="68"/>
    </row>
    <row r="53" spans="2:9" ht="180" x14ac:dyDescent="0.25">
      <c r="B53" s="111"/>
      <c r="C53" s="65">
        <v>4</v>
      </c>
      <c r="D53" s="135" t="s">
        <v>370</v>
      </c>
      <c r="E53" s="66" t="s">
        <v>1</v>
      </c>
      <c r="F53" s="110">
        <v>1</v>
      </c>
      <c r="G53" s="67"/>
      <c r="H53" s="105">
        <f t="shared" si="4"/>
        <v>0</v>
      </c>
      <c r="I53" s="68"/>
    </row>
    <row r="54" spans="2:9" ht="139.5" customHeight="1" x14ac:dyDescent="0.25">
      <c r="B54" s="111"/>
      <c r="C54" s="65">
        <v>5</v>
      </c>
      <c r="D54" s="135" t="s">
        <v>371</v>
      </c>
      <c r="E54" s="66" t="s">
        <v>1</v>
      </c>
      <c r="F54" s="110">
        <v>3</v>
      </c>
      <c r="G54" s="67"/>
      <c r="H54" s="105">
        <f t="shared" si="4"/>
        <v>0</v>
      </c>
      <c r="I54" s="68"/>
    </row>
    <row r="55" spans="2:9" ht="141" customHeight="1" x14ac:dyDescent="0.25">
      <c r="C55" s="65">
        <v>6</v>
      </c>
      <c r="D55" s="157" t="s">
        <v>372</v>
      </c>
      <c r="E55" s="66" t="s">
        <v>1</v>
      </c>
      <c r="F55" s="110">
        <v>4</v>
      </c>
      <c r="G55" s="67"/>
      <c r="H55" s="105">
        <f t="shared" si="4"/>
        <v>0</v>
      </c>
      <c r="I55" s="68"/>
    </row>
    <row r="56" spans="2:9" ht="123.75" customHeight="1" x14ac:dyDescent="0.25">
      <c r="B56" s="111"/>
      <c r="C56" s="65">
        <v>7</v>
      </c>
      <c r="D56" s="135" t="s">
        <v>373</v>
      </c>
      <c r="E56" s="66" t="s">
        <v>1</v>
      </c>
      <c r="F56" s="110">
        <v>3</v>
      </c>
      <c r="G56" s="67"/>
      <c r="H56" s="105">
        <f t="shared" si="4"/>
        <v>0</v>
      </c>
      <c r="I56" s="68"/>
    </row>
    <row r="57" spans="2:9" ht="124.5" customHeight="1" x14ac:dyDescent="0.25">
      <c r="C57" s="65">
        <v>8</v>
      </c>
      <c r="D57" s="135" t="s">
        <v>364</v>
      </c>
      <c r="E57" s="66" t="s">
        <v>1</v>
      </c>
      <c r="F57" s="110">
        <v>1</v>
      </c>
      <c r="G57" s="67"/>
      <c r="H57" s="105">
        <f t="shared" si="4"/>
        <v>0</v>
      </c>
      <c r="I57" s="68"/>
    </row>
    <row r="58" spans="2:9" ht="99" customHeight="1" x14ac:dyDescent="0.25">
      <c r="C58" s="65">
        <v>9</v>
      </c>
      <c r="D58" s="135" t="s">
        <v>374</v>
      </c>
      <c r="E58" s="66" t="s">
        <v>1</v>
      </c>
      <c r="F58" s="110">
        <v>1</v>
      </c>
      <c r="G58" s="67"/>
      <c r="H58" s="105">
        <f t="shared" si="4"/>
        <v>0</v>
      </c>
      <c r="I58" s="68"/>
    </row>
    <row r="59" spans="2:9" x14ac:dyDescent="0.25">
      <c r="D59" s="138"/>
      <c r="F59" s="103"/>
    </row>
    <row r="60" spans="2:9" x14ac:dyDescent="0.25">
      <c r="B60" s="59"/>
      <c r="C60" s="60" t="s">
        <v>74</v>
      </c>
      <c r="D60" s="159"/>
      <c r="E60" s="61"/>
      <c r="F60" s="104"/>
      <c r="G60" s="62"/>
      <c r="H60" s="127"/>
    </row>
    <row r="61" spans="2:9" x14ac:dyDescent="0.25">
      <c r="C61" s="64"/>
      <c r="D61" s="138"/>
      <c r="F61" s="103"/>
    </row>
    <row r="62" spans="2:9" ht="130.5" customHeight="1" x14ac:dyDescent="0.25">
      <c r="B62" s="111"/>
      <c r="C62" s="65">
        <v>1</v>
      </c>
      <c r="D62" s="135" t="s">
        <v>375</v>
      </c>
      <c r="E62" s="66" t="s">
        <v>1</v>
      </c>
      <c r="F62" s="110">
        <v>1</v>
      </c>
      <c r="G62" s="67"/>
      <c r="H62" s="105">
        <f>G62*F62</f>
        <v>0</v>
      </c>
      <c r="I62" s="68"/>
    </row>
    <row r="63" spans="2:9" ht="128.25" customHeight="1" x14ac:dyDescent="0.25">
      <c r="C63" s="65">
        <v>2</v>
      </c>
      <c r="D63" s="135" t="s">
        <v>343</v>
      </c>
      <c r="E63" s="66" t="s">
        <v>1</v>
      </c>
      <c r="F63" s="110">
        <v>1</v>
      </c>
      <c r="G63" s="67"/>
      <c r="H63" s="105">
        <f t="shared" ref="H63:H73" si="5">G63*F63</f>
        <v>0</v>
      </c>
      <c r="I63" s="68"/>
    </row>
    <row r="64" spans="2:9" ht="126" customHeight="1" x14ac:dyDescent="0.25">
      <c r="B64" s="111"/>
      <c r="C64" s="65">
        <v>3</v>
      </c>
      <c r="D64" s="135" t="s">
        <v>376</v>
      </c>
      <c r="E64" s="66" t="s">
        <v>1</v>
      </c>
      <c r="F64" s="110">
        <v>2</v>
      </c>
      <c r="G64" s="67"/>
      <c r="H64" s="105">
        <f t="shared" si="5"/>
        <v>0</v>
      </c>
      <c r="I64" s="68"/>
    </row>
    <row r="65" spans="2:10" ht="180" x14ac:dyDescent="0.25">
      <c r="B65" s="111"/>
      <c r="C65" s="65">
        <v>4</v>
      </c>
      <c r="D65" s="135" t="s">
        <v>377</v>
      </c>
      <c r="E65" s="66" t="s">
        <v>1</v>
      </c>
      <c r="F65" s="110">
        <v>2</v>
      </c>
      <c r="G65" s="67"/>
      <c r="H65" s="105">
        <f t="shared" si="5"/>
        <v>0</v>
      </c>
      <c r="I65" s="68"/>
    </row>
    <row r="66" spans="2:10" ht="180" x14ac:dyDescent="0.25">
      <c r="C66" s="65">
        <v>5</v>
      </c>
      <c r="D66" s="135" t="s">
        <v>378</v>
      </c>
      <c r="E66" s="66" t="s">
        <v>1</v>
      </c>
      <c r="F66" s="110">
        <v>1</v>
      </c>
      <c r="G66" s="67"/>
      <c r="H66" s="105">
        <f t="shared" si="5"/>
        <v>0</v>
      </c>
      <c r="I66" s="68"/>
      <c r="J66" s="140"/>
    </row>
    <row r="67" spans="2:10" ht="140.25" customHeight="1" x14ac:dyDescent="0.25">
      <c r="B67" s="111"/>
      <c r="C67" s="65">
        <v>6</v>
      </c>
      <c r="D67" s="135" t="s">
        <v>348</v>
      </c>
      <c r="E67" s="66" t="s">
        <v>1</v>
      </c>
      <c r="F67" s="110">
        <v>2</v>
      </c>
      <c r="G67" s="67"/>
      <c r="H67" s="105">
        <f t="shared" si="5"/>
        <v>0</v>
      </c>
      <c r="I67" s="68"/>
      <c r="J67" s="140"/>
    </row>
    <row r="68" spans="2:10" ht="137.25" customHeight="1" x14ac:dyDescent="0.25">
      <c r="C68" s="65">
        <v>7</v>
      </c>
      <c r="D68" s="135" t="s">
        <v>358</v>
      </c>
      <c r="E68" s="66" t="s">
        <v>1</v>
      </c>
      <c r="F68" s="110">
        <v>3</v>
      </c>
      <c r="G68" s="67"/>
      <c r="H68" s="105">
        <f t="shared" si="5"/>
        <v>0</v>
      </c>
      <c r="I68" s="68"/>
      <c r="J68" s="140"/>
    </row>
    <row r="69" spans="2:10" ht="138" customHeight="1" x14ac:dyDescent="0.25">
      <c r="C69" s="65">
        <v>8</v>
      </c>
      <c r="D69" s="157" t="s">
        <v>348</v>
      </c>
      <c r="E69" s="66" t="s">
        <v>1</v>
      </c>
      <c r="F69" s="110">
        <v>2</v>
      </c>
      <c r="G69" s="67"/>
      <c r="H69" s="105">
        <f t="shared" si="5"/>
        <v>0</v>
      </c>
      <c r="I69" s="68"/>
      <c r="J69" s="140"/>
    </row>
    <row r="70" spans="2:10" ht="123.75" customHeight="1" x14ac:dyDescent="0.25">
      <c r="B70" s="111"/>
      <c r="C70" s="65">
        <v>9</v>
      </c>
      <c r="D70" s="135" t="s">
        <v>373</v>
      </c>
      <c r="E70" s="66" t="s">
        <v>1</v>
      </c>
      <c r="F70" s="110">
        <v>1</v>
      </c>
      <c r="G70" s="67"/>
      <c r="H70" s="105">
        <f t="shared" si="5"/>
        <v>0</v>
      </c>
      <c r="I70" s="68"/>
    </row>
    <row r="71" spans="2:10" ht="123" customHeight="1" x14ac:dyDescent="0.25">
      <c r="C71" s="65">
        <v>10</v>
      </c>
      <c r="D71" s="135" t="s">
        <v>379</v>
      </c>
      <c r="E71" s="66" t="s">
        <v>1</v>
      </c>
      <c r="F71" s="110">
        <v>1</v>
      </c>
      <c r="G71" s="67"/>
      <c r="H71" s="105">
        <f t="shared" si="5"/>
        <v>0</v>
      </c>
      <c r="I71" s="68"/>
    </row>
    <row r="72" spans="2:10" ht="64.5" customHeight="1" x14ac:dyDescent="0.25">
      <c r="C72" s="65">
        <v>11</v>
      </c>
      <c r="D72" s="135" t="s">
        <v>121</v>
      </c>
      <c r="E72" s="66" t="s">
        <v>1</v>
      </c>
      <c r="F72" s="110">
        <v>2</v>
      </c>
      <c r="G72" s="67"/>
      <c r="H72" s="105">
        <f t="shared" si="5"/>
        <v>0</v>
      </c>
      <c r="I72" s="68"/>
    </row>
    <row r="73" spans="2:10" s="48" customFormat="1" ht="50.25" customHeight="1" x14ac:dyDescent="0.25">
      <c r="B73" s="111"/>
      <c r="C73" s="112">
        <v>12</v>
      </c>
      <c r="D73" s="157" t="s">
        <v>122</v>
      </c>
      <c r="E73" s="113" t="s">
        <v>1</v>
      </c>
      <c r="F73" s="114">
        <v>2</v>
      </c>
      <c r="G73" s="115"/>
      <c r="H73" s="105">
        <f t="shared" si="5"/>
        <v>0</v>
      </c>
      <c r="I73" s="116"/>
      <c r="J73" s="143"/>
    </row>
    <row r="74" spans="2:10" x14ac:dyDescent="0.25">
      <c r="D74" s="138"/>
      <c r="F74" s="103"/>
    </row>
    <row r="75" spans="2:10" x14ac:dyDescent="0.25">
      <c r="B75" s="59"/>
      <c r="C75" s="60" t="s">
        <v>75</v>
      </c>
      <c r="D75" s="159"/>
      <c r="E75" s="61"/>
      <c r="F75" s="104"/>
      <c r="G75" s="62"/>
      <c r="H75" s="127"/>
    </row>
    <row r="76" spans="2:10" x14ac:dyDescent="0.25">
      <c r="C76" s="64"/>
      <c r="D76" s="138"/>
      <c r="F76" s="103"/>
    </row>
    <row r="77" spans="2:10" ht="130.5" customHeight="1" x14ac:dyDescent="0.25">
      <c r="B77" s="111"/>
      <c r="C77" s="65">
        <v>1</v>
      </c>
      <c r="D77" s="135" t="s">
        <v>380</v>
      </c>
      <c r="E77" s="66" t="s">
        <v>1</v>
      </c>
      <c r="F77" s="110">
        <v>4</v>
      </c>
      <c r="G77" s="67"/>
      <c r="H77" s="105">
        <f>G77*F77</f>
        <v>0</v>
      </c>
      <c r="I77" s="68"/>
    </row>
    <row r="78" spans="2:10" ht="125.25" customHeight="1" x14ac:dyDescent="0.25">
      <c r="C78" s="65">
        <v>2</v>
      </c>
      <c r="D78" s="135" t="s">
        <v>381</v>
      </c>
      <c r="E78" s="66" t="s">
        <v>1</v>
      </c>
      <c r="F78" s="110">
        <v>2</v>
      </c>
      <c r="G78" s="67"/>
      <c r="H78" s="105">
        <f t="shared" ref="H78:H92" si="6">G78*F78</f>
        <v>0</v>
      </c>
      <c r="I78" s="68"/>
    </row>
    <row r="79" spans="2:10" ht="125.25" customHeight="1" x14ac:dyDescent="0.25">
      <c r="B79" s="111"/>
      <c r="C79" s="65">
        <v>3</v>
      </c>
      <c r="D79" s="135" t="s">
        <v>382</v>
      </c>
      <c r="E79" s="66" t="s">
        <v>1</v>
      </c>
      <c r="F79" s="110">
        <v>2</v>
      </c>
      <c r="G79" s="67"/>
      <c r="H79" s="105">
        <f t="shared" si="6"/>
        <v>0</v>
      </c>
      <c r="I79" s="68"/>
    </row>
    <row r="80" spans="2:10" ht="125.25" customHeight="1" x14ac:dyDescent="0.25">
      <c r="C80" s="65">
        <v>4</v>
      </c>
      <c r="D80" s="135" t="s">
        <v>383</v>
      </c>
      <c r="E80" s="66" t="s">
        <v>1</v>
      </c>
      <c r="F80" s="110">
        <v>1</v>
      </c>
      <c r="G80" s="67"/>
      <c r="H80" s="105">
        <f t="shared" si="6"/>
        <v>0</v>
      </c>
      <c r="I80" s="68"/>
    </row>
    <row r="81" spans="2:10" ht="139.5" customHeight="1" x14ac:dyDescent="0.25">
      <c r="B81" s="111"/>
      <c r="C81" s="65">
        <v>5</v>
      </c>
      <c r="D81" s="135" t="s">
        <v>348</v>
      </c>
      <c r="E81" s="66" t="s">
        <v>1</v>
      </c>
      <c r="F81" s="110">
        <v>5</v>
      </c>
      <c r="G81" s="67"/>
      <c r="H81" s="105">
        <f t="shared" si="6"/>
        <v>0</v>
      </c>
      <c r="I81" s="68"/>
    </row>
    <row r="82" spans="2:10" ht="139.5" customHeight="1" x14ac:dyDescent="0.25">
      <c r="C82" s="65">
        <v>6</v>
      </c>
      <c r="D82" s="135" t="s">
        <v>358</v>
      </c>
      <c r="E82" s="66" t="s">
        <v>1</v>
      </c>
      <c r="F82" s="110">
        <v>7</v>
      </c>
      <c r="G82" s="67"/>
      <c r="H82" s="105">
        <f t="shared" si="6"/>
        <v>0</v>
      </c>
      <c r="I82" s="68"/>
    </row>
    <row r="83" spans="2:10" ht="168" customHeight="1" x14ac:dyDescent="0.25">
      <c r="B83" s="111"/>
      <c r="C83" s="65">
        <v>7</v>
      </c>
      <c r="D83" s="135" t="s">
        <v>384</v>
      </c>
      <c r="E83" s="66" t="s">
        <v>1</v>
      </c>
      <c r="F83" s="110">
        <v>1</v>
      </c>
      <c r="G83" s="67"/>
      <c r="H83" s="105">
        <f t="shared" si="6"/>
        <v>0</v>
      </c>
      <c r="I83" s="68"/>
    </row>
    <row r="84" spans="2:10" ht="168" customHeight="1" x14ac:dyDescent="0.25">
      <c r="B84" s="111"/>
      <c r="C84" s="65">
        <v>8</v>
      </c>
      <c r="D84" s="135" t="s">
        <v>385</v>
      </c>
      <c r="E84" s="66" t="s">
        <v>1</v>
      </c>
      <c r="F84" s="110">
        <v>1</v>
      </c>
      <c r="G84" s="105"/>
      <c r="H84" s="105">
        <f t="shared" si="6"/>
        <v>0</v>
      </c>
      <c r="I84" s="68"/>
    </row>
    <row r="85" spans="2:10" ht="139.5" customHeight="1" x14ac:dyDescent="0.25">
      <c r="B85" s="111"/>
      <c r="C85" s="65">
        <v>9</v>
      </c>
      <c r="D85" s="135" t="s">
        <v>386</v>
      </c>
      <c r="E85" s="66" t="s">
        <v>1</v>
      </c>
      <c r="F85" s="110">
        <v>1</v>
      </c>
      <c r="G85" s="67"/>
      <c r="H85" s="105">
        <f t="shared" si="6"/>
        <v>0</v>
      </c>
      <c r="I85" s="68"/>
    </row>
    <row r="86" spans="2:10" ht="120" x14ac:dyDescent="0.25">
      <c r="B86" s="111"/>
      <c r="C86" s="65">
        <v>10</v>
      </c>
      <c r="D86" s="135" t="s">
        <v>379</v>
      </c>
      <c r="E86" s="66" t="s">
        <v>1</v>
      </c>
      <c r="F86" s="110">
        <v>3</v>
      </c>
      <c r="G86" s="67"/>
      <c r="H86" s="105">
        <f t="shared" si="6"/>
        <v>0</v>
      </c>
      <c r="I86" s="68"/>
    </row>
    <row r="87" spans="2:10" ht="123.75" customHeight="1" x14ac:dyDescent="0.25">
      <c r="C87" s="65">
        <v>11</v>
      </c>
      <c r="D87" s="135" t="s">
        <v>364</v>
      </c>
      <c r="E87" s="66" t="s">
        <v>1</v>
      </c>
      <c r="F87" s="110">
        <v>2</v>
      </c>
      <c r="G87" s="67"/>
      <c r="H87" s="105">
        <f t="shared" si="6"/>
        <v>0</v>
      </c>
      <c r="I87" s="68"/>
    </row>
    <row r="88" spans="2:10" ht="123" customHeight="1" x14ac:dyDescent="0.25">
      <c r="B88" s="111"/>
      <c r="C88" s="65">
        <v>12</v>
      </c>
      <c r="D88" s="135" t="s">
        <v>373</v>
      </c>
      <c r="E88" s="66" t="s">
        <v>1</v>
      </c>
      <c r="F88" s="110">
        <v>2</v>
      </c>
      <c r="G88" s="67"/>
      <c r="H88" s="105">
        <f t="shared" si="6"/>
        <v>0</v>
      </c>
      <c r="I88" s="68"/>
    </row>
    <row r="89" spans="2:10" ht="180" x14ac:dyDescent="0.25">
      <c r="B89" s="111"/>
      <c r="C89" s="65">
        <v>13</v>
      </c>
      <c r="D89" s="135" t="s">
        <v>387</v>
      </c>
      <c r="E89" s="66" t="s">
        <v>1</v>
      </c>
      <c r="F89" s="110">
        <v>1</v>
      </c>
      <c r="G89" s="67"/>
      <c r="H89" s="105">
        <f t="shared" si="6"/>
        <v>0</v>
      </c>
      <c r="I89" s="68"/>
    </row>
    <row r="90" spans="2:10" ht="180" x14ac:dyDescent="0.25">
      <c r="C90" s="112">
        <v>14</v>
      </c>
      <c r="D90" s="157" t="s">
        <v>388</v>
      </c>
      <c r="E90" s="66" t="s">
        <v>1</v>
      </c>
      <c r="F90" s="110">
        <v>1</v>
      </c>
      <c r="G90" s="67"/>
      <c r="H90" s="105">
        <f t="shared" si="6"/>
        <v>0</v>
      </c>
      <c r="I90" s="68"/>
      <c r="J90" s="140"/>
    </row>
    <row r="91" spans="2:10" ht="104.25" customHeight="1" x14ac:dyDescent="0.25">
      <c r="B91" s="111"/>
      <c r="C91" s="65">
        <v>15</v>
      </c>
      <c r="D91" s="135" t="s">
        <v>389</v>
      </c>
      <c r="E91" s="66" t="s">
        <v>1</v>
      </c>
      <c r="F91" s="110">
        <v>1</v>
      </c>
      <c r="G91" s="67"/>
      <c r="H91" s="105">
        <f t="shared" si="6"/>
        <v>0</v>
      </c>
      <c r="I91" s="68"/>
    </row>
    <row r="92" spans="2:10" ht="90" x14ac:dyDescent="0.25">
      <c r="B92" s="111"/>
      <c r="C92" s="65">
        <v>16</v>
      </c>
      <c r="D92" s="135" t="s">
        <v>374</v>
      </c>
      <c r="E92" s="66" t="s">
        <v>1</v>
      </c>
      <c r="F92" s="110">
        <v>2</v>
      </c>
      <c r="G92" s="67"/>
      <c r="H92" s="105">
        <f t="shared" si="6"/>
        <v>0</v>
      </c>
      <c r="I92" s="68"/>
    </row>
    <row r="93" spans="2:10" x14ac:dyDescent="0.25">
      <c r="D93" s="138"/>
      <c r="F93" s="103"/>
    </row>
    <row r="94" spans="2:10" s="63" customFormat="1" x14ac:dyDescent="0.25">
      <c r="B94" s="59"/>
      <c r="C94" s="60" t="s">
        <v>76</v>
      </c>
      <c r="D94" s="159"/>
      <c r="E94" s="61"/>
      <c r="F94" s="104"/>
      <c r="G94" s="62"/>
      <c r="H94" s="127"/>
    </row>
    <row r="95" spans="2:10" x14ac:dyDescent="0.25">
      <c r="C95" s="64"/>
      <c r="D95" s="138"/>
      <c r="F95" s="103"/>
    </row>
    <row r="96" spans="2:10" ht="129.75" customHeight="1" x14ac:dyDescent="0.25">
      <c r="B96" s="111"/>
      <c r="C96" s="65">
        <v>1</v>
      </c>
      <c r="D96" s="135" t="s">
        <v>390</v>
      </c>
      <c r="E96" s="66" t="s">
        <v>1</v>
      </c>
      <c r="F96" s="110">
        <v>1</v>
      </c>
      <c r="G96" s="67"/>
      <c r="H96" s="105">
        <f>G96*F96</f>
        <v>0</v>
      </c>
      <c r="I96" s="68"/>
    </row>
    <row r="97" spans="2:9" ht="135" x14ac:dyDescent="0.25">
      <c r="C97" s="65">
        <v>2</v>
      </c>
      <c r="D97" s="135" t="s">
        <v>391</v>
      </c>
      <c r="E97" s="66" t="s">
        <v>1</v>
      </c>
      <c r="F97" s="110">
        <v>1</v>
      </c>
      <c r="G97" s="67"/>
      <c r="H97" s="105">
        <f t="shared" ref="H97:H125" si="7">G97*F97</f>
        <v>0</v>
      </c>
      <c r="I97" s="68"/>
    </row>
    <row r="98" spans="2:9" ht="135" x14ac:dyDescent="0.25">
      <c r="B98" s="144"/>
      <c r="C98" s="65">
        <v>3</v>
      </c>
      <c r="D98" s="135" t="s">
        <v>392</v>
      </c>
      <c r="E98" s="66" t="s">
        <v>1</v>
      </c>
      <c r="F98" s="110">
        <v>1</v>
      </c>
      <c r="G98" s="67"/>
      <c r="H98" s="105">
        <f t="shared" si="7"/>
        <v>0</v>
      </c>
      <c r="I98" s="68"/>
    </row>
    <row r="99" spans="2:9" ht="180" x14ac:dyDescent="0.25">
      <c r="B99" s="111"/>
      <c r="C99" s="65">
        <v>4</v>
      </c>
      <c r="D99" s="135" t="s">
        <v>393</v>
      </c>
      <c r="E99" s="66" t="s">
        <v>1</v>
      </c>
      <c r="F99" s="110">
        <v>1</v>
      </c>
      <c r="G99" s="67"/>
      <c r="H99" s="105">
        <f t="shared" si="7"/>
        <v>0</v>
      </c>
      <c r="I99" s="68"/>
    </row>
    <row r="100" spans="2:9" ht="135" x14ac:dyDescent="0.25">
      <c r="C100" s="65">
        <v>5</v>
      </c>
      <c r="D100" s="135" t="s">
        <v>143</v>
      </c>
      <c r="E100" s="66" t="s">
        <v>1</v>
      </c>
      <c r="F100" s="110">
        <v>1</v>
      </c>
      <c r="G100" s="67"/>
      <c r="H100" s="105">
        <f t="shared" si="7"/>
        <v>0</v>
      </c>
      <c r="I100" s="68"/>
    </row>
    <row r="101" spans="2:9" ht="135" x14ac:dyDescent="0.25">
      <c r="C101" s="65">
        <v>6</v>
      </c>
      <c r="D101" s="135" t="s">
        <v>144</v>
      </c>
      <c r="E101" s="66" t="s">
        <v>1</v>
      </c>
      <c r="F101" s="110">
        <v>1</v>
      </c>
      <c r="G101" s="67"/>
      <c r="H101" s="105">
        <f t="shared" si="7"/>
        <v>0</v>
      </c>
      <c r="I101" s="68"/>
    </row>
    <row r="102" spans="2:9" ht="135" x14ac:dyDescent="0.25">
      <c r="C102" s="65">
        <v>7</v>
      </c>
      <c r="D102" s="135" t="s">
        <v>145</v>
      </c>
      <c r="E102" s="66" t="s">
        <v>1</v>
      </c>
      <c r="F102" s="110">
        <v>1</v>
      </c>
      <c r="G102" s="67"/>
      <c r="H102" s="105">
        <f t="shared" si="7"/>
        <v>0</v>
      </c>
      <c r="I102" s="68"/>
    </row>
    <row r="103" spans="2:9" ht="135" x14ac:dyDescent="0.25">
      <c r="B103" s="111"/>
      <c r="C103" s="65">
        <v>8</v>
      </c>
      <c r="D103" s="135" t="s">
        <v>145</v>
      </c>
      <c r="E103" s="66" t="s">
        <v>1</v>
      </c>
      <c r="F103" s="110">
        <v>1</v>
      </c>
      <c r="G103" s="67"/>
      <c r="H103" s="105">
        <f t="shared" si="7"/>
        <v>0</v>
      </c>
      <c r="I103" s="68"/>
    </row>
    <row r="104" spans="2:9" ht="192" customHeight="1" x14ac:dyDescent="0.25">
      <c r="B104" s="111"/>
      <c r="C104" s="65">
        <v>9</v>
      </c>
      <c r="D104" s="135" t="s">
        <v>182</v>
      </c>
      <c r="E104" s="66" t="s">
        <v>1</v>
      </c>
      <c r="F104" s="110">
        <v>1</v>
      </c>
      <c r="G104" s="67"/>
      <c r="H104" s="105">
        <f t="shared" si="7"/>
        <v>0</v>
      </c>
      <c r="I104" s="68"/>
    </row>
    <row r="105" spans="2:9" ht="127.5" customHeight="1" x14ac:dyDescent="0.25">
      <c r="B105" s="111"/>
      <c r="C105" s="65">
        <v>10</v>
      </c>
      <c r="D105" s="135" t="s">
        <v>146</v>
      </c>
      <c r="E105" s="66" t="s">
        <v>1</v>
      </c>
      <c r="F105" s="110">
        <v>1</v>
      </c>
      <c r="G105" s="67"/>
      <c r="H105" s="105">
        <f t="shared" si="7"/>
        <v>0</v>
      </c>
      <c r="I105" s="68"/>
    </row>
    <row r="106" spans="2:9" ht="130.5" customHeight="1" x14ac:dyDescent="0.25">
      <c r="C106" s="65">
        <v>11</v>
      </c>
      <c r="D106" s="135" t="s">
        <v>147</v>
      </c>
      <c r="E106" s="66" t="s">
        <v>1</v>
      </c>
      <c r="F106" s="110">
        <v>1</v>
      </c>
      <c r="G106" s="67"/>
      <c r="H106" s="105">
        <f t="shared" si="7"/>
        <v>0</v>
      </c>
      <c r="I106" s="68"/>
    </row>
    <row r="107" spans="2:9" ht="141.75" customHeight="1" x14ac:dyDescent="0.25">
      <c r="B107" s="144"/>
      <c r="C107" s="65">
        <v>12</v>
      </c>
      <c r="D107" s="135" t="s">
        <v>148</v>
      </c>
      <c r="E107" s="66" t="s">
        <v>1</v>
      </c>
      <c r="F107" s="110">
        <v>2</v>
      </c>
      <c r="G107" s="67"/>
      <c r="H107" s="105">
        <f t="shared" si="7"/>
        <v>0</v>
      </c>
      <c r="I107" s="68"/>
    </row>
    <row r="108" spans="2:9" ht="195" x14ac:dyDescent="0.25">
      <c r="B108" s="111"/>
      <c r="C108" s="65">
        <v>13</v>
      </c>
      <c r="D108" s="135" t="s">
        <v>183</v>
      </c>
      <c r="E108" s="66" t="s">
        <v>1</v>
      </c>
      <c r="F108" s="110">
        <v>1</v>
      </c>
      <c r="G108" s="67"/>
      <c r="H108" s="105">
        <f t="shared" si="7"/>
        <v>0</v>
      </c>
      <c r="I108" s="68"/>
    </row>
    <row r="109" spans="2:9" ht="195" x14ac:dyDescent="0.25">
      <c r="C109" s="65">
        <v>14</v>
      </c>
      <c r="D109" s="135" t="s">
        <v>184</v>
      </c>
      <c r="E109" s="66" t="s">
        <v>1</v>
      </c>
      <c r="F109" s="110">
        <v>1</v>
      </c>
      <c r="G109" s="67"/>
      <c r="H109" s="105">
        <f t="shared" si="7"/>
        <v>0</v>
      </c>
      <c r="I109" s="68"/>
    </row>
    <row r="110" spans="2:9" ht="120" x14ac:dyDescent="0.25">
      <c r="B110" s="111"/>
      <c r="C110" s="65">
        <v>15</v>
      </c>
      <c r="D110" s="135" t="s">
        <v>123</v>
      </c>
      <c r="E110" s="66" t="s">
        <v>1</v>
      </c>
      <c r="F110" s="110">
        <v>1</v>
      </c>
      <c r="G110" s="67"/>
      <c r="H110" s="105">
        <f t="shared" si="7"/>
        <v>0</v>
      </c>
      <c r="I110" s="68"/>
    </row>
    <row r="111" spans="2:9" ht="135" x14ac:dyDescent="0.25">
      <c r="B111" s="111"/>
      <c r="C111" s="65">
        <v>16</v>
      </c>
      <c r="D111" s="157" t="s">
        <v>149</v>
      </c>
      <c r="E111" s="66" t="s">
        <v>1</v>
      </c>
      <c r="F111" s="110">
        <v>1</v>
      </c>
      <c r="G111" s="67"/>
      <c r="H111" s="105">
        <f t="shared" si="7"/>
        <v>0</v>
      </c>
      <c r="I111" s="68"/>
    </row>
    <row r="112" spans="2:9" ht="135" x14ac:dyDescent="0.25">
      <c r="C112" s="65">
        <v>17</v>
      </c>
      <c r="D112" s="157" t="s">
        <v>150</v>
      </c>
      <c r="E112" s="66" t="s">
        <v>1</v>
      </c>
      <c r="F112" s="110">
        <v>1</v>
      </c>
      <c r="G112" s="67"/>
      <c r="H112" s="105">
        <f t="shared" si="7"/>
        <v>0</v>
      </c>
      <c r="I112" s="68"/>
    </row>
    <row r="113" spans="2:11" ht="195" x14ac:dyDescent="0.25">
      <c r="B113" s="111"/>
      <c r="C113" s="65">
        <v>18</v>
      </c>
      <c r="D113" s="157" t="s">
        <v>185</v>
      </c>
      <c r="E113" s="66" t="s">
        <v>1</v>
      </c>
      <c r="F113" s="110">
        <v>1</v>
      </c>
      <c r="G113" s="67"/>
      <c r="H113" s="105">
        <f t="shared" si="7"/>
        <v>0</v>
      </c>
      <c r="I113" s="68"/>
    </row>
    <row r="114" spans="2:11" ht="168" customHeight="1" x14ac:dyDescent="0.25">
      <c r="C114" s="112">
        <v>19</v>
      </c>
      <c r="D114" s="157" t="s">
        <v>208</v>
      </c>
      <c r="E114" s="66" t="s">
        <v>1</v>
      </c>
      <c r="F114" s="110">
        <v>2</v>
      </c>
      <c r="G114" s="67"/>
      <c r="H114" s="105">
        <f t="shared" si="7"/>
        <v>0</v>
      </c>
      <c r="I114" s="68"/>
    </row>
    <row r="115" spans="2:11" ht="172.5" customHeight="1" x14ac:dyDescent="0.25">
      <c r="C115" s="112">
        <v>20</v>
      </c>
      <c r="D115" s="157" t="s">
        <v>209</v>
      </c>
      <c r="E115" s="66" t="s">
        <v>1</v>
      </c>
      <c r="F115" s="110">
        <v>1</v>
      </c>
      <c r="G115" s="67"/>
      <c r="H115" s="105">
        <f t="shared" si="7"/>
        <v>0</v>
      </c>
      <c r="I115" s="68"/>
    </row>
    <row r="116" spans="2:11" s="48" customFormat="1" ht="45" x14ac:dyDescent="0.25">
      <c r="B116" s="111"/>
      <c r="C116" s="112">
        <v>21</v>
      </c>
      <c r="D116" s="162" t="s">
        <v>124</v>
      </c>
      <c r="E116" s="113" t="s">
        <v>1</v>
      </c>
      <c r="F116" s="114">
        <v>1</v>
      </c>
      <c r="G116" s="115"/>
      <c r="H116" s="115">
        <f t="shared" si="7"/>
        <v>0</v>
      </c>
      <c r="I116" s="116"/>
      <c r="J116" s="143"/>
      <c r="K116" s="143"/>
    </row>
    <row r="117" spans="2:11" ht="141.75" customHeight="1" x14ac:dyDescent="0.25">
      <c r="C117" s="112">
        <v>22</v>
      </c>
      <c r="D117" s="135" t="s">
        <v>204</v>
      </c>
      <c r="E117" s="66" t="s">
        <v>1</v>
      </c>
      <c r="F117" s="110">
        <v>11</v>
      </c>
      <c r="G117" s="67"/>
      <c r="H117" s="105">
        <f t="shared" si="7"/>
        <v>0</v>
      </c>
      <c r="I117" s="68"/>
    </row>
    <row r="118" spans="2:11" ht="139.5" customHeight="1" x14ac:dyDescent="0.25">
      <c r="C118" s="112">
        <v>23</v>
      </c>
      <c r="D118" s="135" t="s">
        <v>202</v>
      </c>
      <c r="E118" s="66" t="s">
        <v>1</v>
      </c>
      <c r="F118" s="110">
        <v>4</v>
      </c>
      <c r="G118" s="67"/>
      <c r="H118" s="105">
        <f t="shared" si="7"/>
        <v>0</v>
      </c>
      <c r="I118" s="68"/>
    </row>
    <row r="119" spans="2:11" ht="139.5" customHeight="1" x14ac:dyDescent="0.25">
      <c r="B119" s="111"/>
      <c r="C119" s="112">
        <v>24</v>
      </c>
      <c r="D119" s="135" t="s">
        <v>210</v>
      </c>
      <c r="E119" s="66" t="s">
        <v>1</v>
      </c>
      <c r="F119" s="110">
        <v>1</v>
      </c>
      <c r="G119" s="67"/>
      <c r="H119" s="105">
        <f t="shared" si="7"/>
        <v>0</v>
      </c>
      <c r="I119" s="68"/>
    </row>
    <row r="120" spans="2:11" ht="168.75" customHeight="1" x14ac:dyDescent="0.25">
      <c r="B120" s="111"/>
      <c r="C120" s="112">
        <v>25</v>
      </c>
      <c r="D120" s="135" t="s">
        <v>209</v>
      </c>
      <c r="E120" s="66" t="s">
        <v>1</v>
      </c>
      <c r="F120" s="110">
        <v>1</v>
      </c>
      <c r="G120" s="67"/>
      <c r="H120" s="105">
        <f t="shared" si="7"/>
        <v>0</v>
      </c>
      <c r="I120" s="68"/>
    </row>
    <row r="121" spans="2:11" ht="169.5" customHeight="1" x14ac:dyDescent="0.25">
      <c r="C121" s="112">
        <v>26</v>
      </c>
      <c r="D121" s="135" t="s">
        <v>207</v>
      </c>
      <c r="E121" s="66" t="s">
        <v>1</v>
      </c>
      <c r="F121" s="110">
        <v>1</v>
      </c>
      <c r="G121" s="67"/>
      <c r="H121" s="105">
        <f t="shared" si="7"/>
        <v>0</v>
      </c>
      <c r="I121" s="68"/>
    </row>
    <row r="122" spans="2:11" ht="171.75" customHeight="1" x14ac:dyDescent="0.25">
      <c r="B122" s="111"/>
      <c r="C122" s="112">
        <v>27</v>
      </c>
      <c r="D122" s="135" t="s">
        <v>211</v>
      </c>
      <c r="E122" s="66" t="s">
        <v>1</v>
      </c>
      <c r="F122" s="110">
        <v>1</v>
      </c>
      <c r="G122" s="67"/>
      <c r="H122" s="105">
        <f t="shared" si="7"/>
        <v>0</v>
      </c>
      <c r="I122" s="68"/>
    </row>
    <row r="123" spans="2:11" ht="94.5" customHeight="1" x14ac:dyDescent="0.25">
      <c r="C123" s="112">
        <v>28</v>
      </c>
      <c r="D123" s="135" t="s">
        <v>136</v>
      </c>
      <c r="E123" s="66" t="s">
        <v>1</v>
      </c>
      <c r="F123" s="110">
        <v>1</v>
      </c>
      <c r="G123" s="67"/>
      <c r="H123" s="105">
        <f t="shared" si="7"/>
        <v>0</v>
      </c>
      <c r="I123" s="68"/>
    </row>
    <row r="124" spans="2:11" ht="125.25" customHeight="1" x14ac:dyDescent="0.25">
      <c r="B124" s="111"/>
      <c r="C124" s="112">
        <v>29</v>
      </c>
      <c r="D124" s="135" t="s">
        <v>206</v>
      </c>
      <c r="E124" s="66" t="s">
        <v>1</v>
      </c>
      <c r="F124" s="110">
        <v>2</v>
      </c>
      <c r="G124" s="67"/>
      <c r="H124" s="105">
        <f t="shared" si="7"/>
        <v>0</v>
      </c>
      <c r="I124" s="68"/>
    </row>
    <row r="125" spans="2:11" ht="124.5" customHeight="1" x14ac:dyDescent="0.25">
      <c r="C125" s="112">
        <v>30</v>
      </c>
      <c r="D125" s="135" t="s">
        <v>203</v>
      </c>
      <c r="E125" s="66" t="s">
        <v>1</v>
      </c>
      <c r="F125" s="110">
        <v>5</v>
      </c>
      <c r="G125" s="67"/>
      <c r="H125" s="105">
        <f t="shared" si="7"/>
        <v>0</v>
      </c>
      <c r="I125" s="68"/>
    </row>
    <row r="126" spans="2:11" x14ac:dyDescent="0.25">
      <c r="D126" s="138"/>
      <c r="F126" s="103"/>
    </row>
    <row r="127" spans="2:11" x14ac:dyDescent="0.25">
      <c r="B127" s="59"/>
      <c r="C127" s="60" t="s">
        <v>77</v>
      </c>
      <c r="D127" s="159"/>
      <c r="E127" s="61"/>
      <c r="F127" s="104"/>
      <c r="G127" s="62"/>
      <c r="H127" s="127"/>
    </row>
    <row r="128" spans="2:11" x14ac:dyDescent="0.25">
      <c r="C128" s="64"/>
      <c r="D128" s="138"/>
      <c r="F128" s="103"/>
    </row>
    <row r="129" spans="2:9" ht="135" x14ac:dyDescent="0.25">
      <c r="B129" s="111"/>
      <c r="C129" s="65">
        <v>1</v>
      </c>
      <c r="D129" s="135" t="s">
        <v>398</v>
      </c>
      <c r="E129" s="66" t="s">
        <v>1</v>
      </c>
      <c r="F129" s="110">
        <v>2</v>
      </c>
      <c r="G129" s="67"/>
      <c r="H129" s="105">
        <f>G129*F129</f>
        <v>0</v>
      </c>
      <c r="I129" s="68"/>
    </row>
    <row r="130" spans="2:9" ht="135" x14ac:dyDescent="0.25">
      <c r="C130" s="65">
        <v>2</v>
      </c>
      <c r="D130" s="135" t="s">
        <v>397</v>
      </c>
      <c r="E130" s="66" t="s">
        <v>1</v>
      </c>
      <c r="F130" s="110">
        <v>1</v>
      </c>
      <c r="G130" s="67"/>
      <c r="H130" s="105">
        <f>G130*F130</f>
        <v>0</v>
      </c>
      <c r="I130" s="68"/>
    </row>
    <row r="131" spans="2:9" ht="120" x14ac:dyDescent="0.25">
      <c r="B131" s="111"/>
      <c r="C131" s="65">
        <v>3</v>
      </c>
      <c r="D131" s="135" t="s">
        <v>125</v>
      </c>
      <c r="E131" s="66" t="s">
        <v>1</v>
      </c>
      <c r="F131" s="110">
        <v>1</v>
      </c>
      <c r="G131" s="67"/>
      <c r="H131" s="105">
        <f t="shared" ref="H131:H135" si="8">G131*F131</f>
        <v>0</v>
      </c>
      <c r="I131" s="68"/>
    </row>
    <row r="132" spans="2:9" ht="140.25" customHeight="1" x14ac:dyDescent="0.25">
      <c r="B132" s="111"/>
      <c r="C132" s="65">
        <v>4</v>
      </c>
      <c r="D132" s="135" t="s">
        <v>358</v>
      </c>
      <c r="E132" s="66" t="s">
        <v>1</v>
      </c>
      <c r="F132" s="110">
        <v>2</v>
      </c>
      <c r="G132" s="67"/>
      <c r="H132" s="105">
        <f t="shared" si="8"/>
        <v>0</v>
      </c>
      <c r="I132" s="68"/>
    </row>
    <row r="133" spans="2:9" ht="168.75" customHeight="1" x14ac:dyDescent="0.25">
      <c r="C133" s="65">
        <v>5</v>
      </c>
      <c r="D133" s="135" t="s">
        <v>385</v>
      </c>
      <c r="E133" s="66" t="s">
        <v>1</v>
      </c>
      <c r="F133" s="110">
        <v>2</v>
      </c>
      <c r="G133" s="67"/>
      <c r="H133" s="105">
        <f t="shared" si="8"/>
        <v>0</v>
      </c>
      <c r="I133" s="68"/>
    </row>
    <row r="134" spans="2:9" s="48" customFormat="1" ht="330" x14ac:dyDescent="0.25">
      <c r="B134" s="111"/>
      <c r="C134" s="112">
        <v>6</v>
      </c>
      <c r="D134" s="196" t="s">
        <v>399</v>
      </c>
      <c r="E134" s="113" t="s">
        <v>1</v>
      </c>
      <c r="F134" s="114">
        <v>1</v>
      </c>
      <c r="G134" s="115"/>
      <c r="H134" s="115">
        <f t="shared" ref="H134" si="9">G134*F134</f>
        <v>0</v>
      </c>
      <c r="I134" s="116"/>
    </row>
    <row r="135" spans="2:9" ht="168.75" customHeight="1" x14ac:dyDescent="0.25">
      <c r="C135" s="65">
        <v>7</v>
      </c>
      <c r="D135" s="135" t="s">
        <v>384</v>
      </c>
      <c r="E135" s="66" t="s">
        <v>1</v>
      </c>
      <c r="F135" s="110">
        <v>2</v>
      </c>
      <c r="G135" s="67"/>
      <c r="H135" s="105">
        <f t="shared" si="8"/>
        <v>0</v>
      </c>
      <c r="I135" s="68"/>
    </row>
    <row r="136" spans="2:9" x14ac:dyDescent="0.25">
      <c r="C136" s="180" t="s">
        <v>36</v>
      </c>
      <c r="D136" s="181"/>
      <c r="E136" s="181"/>
      <c r="F136" s="181"/>
      <c r="G136" s="93"/>
      <c r="H136" s="93">
        <f>SUM(H13:H135)</f>
        <v>0</v>
      </c>
    </row>
    <row r="137" spans="2:9" x14ac:dyDescent="0.25">
      <c r="C137" s="69"/>
      <c r="D137" s="152"/>
      <c r="E137" s="70"/>
      <c r="F137" s="69"/>
      <c r="G137" s="72"/>
      <c r="H137" s="72"/>
    </row>
    <row r="138" spans="2:9" x14ac:dyDescent="0.25">
      <c r="C138" s="69"/>
      <c r="D138" s="152"/>
      <c r="E138" s="70"/>
      <c r="F138" s="69"/>
      <c r="G138" s="72"/>
      <c r="H138" s="72"/>
    </row>
  </sheetData>
  <mergeCells count="2">
    <mergeCell ref="C136:F136"/>
    <mergeCell ref="C9:D9"/>
  </mergeCells>
  <printOptions horizontalCentered="1"/>
  <pageMargins left="0.23622047244094491" right="0.23622047244094491" top="0.23622047244094491" bottom="0.74803149606299213" header="0.31496062992125984" footer="0.31496062992125984"/>
  <pageSetup paperSize="9" scale="73" fitToHeight="0" orientation="portrait" r:id="rId1"/>
  <headerFooter>
    <oddFooter>&amp;R&amp;P/&amp;N</oddFooter>
  </headerFooter>
  <rowBreaks count="2" manualBreakCount="2">
    <brk id="23" min="1" max="7" man="1"/>
    <brk id="27" min="1"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J83"/>
  <sheetViews>
    <sheetView zoomScaleNormal="100" zoomScaleSheetLayoutView="55" workbookViewId="0">
      <pane ySplit="7" topLeftCell="A64" activePane="bottomLeft" state="frozen"/>
      <selection activeCell="H13" sqref="H13:H14"/>
      <selection pane="bottomLeft" activeCell="D65" sqref="D65"/>
    </sheetView>
  </sheetViews>
  <sheetFormatPr defaultColWidth="8.7109375" defaultRowHeight="15" x14ac:dyDescent="0.25"/>
  <cols>
    <col min="1" max="1" width="1.5703125" style="5" customWidth="1"/>
    <col min="2" max="2" width="7.28515625" style="49" customWidth="1"/>
    <col min="3" max="3" width="5.28515625" style="49" customWidth="1"/>
    <col min="4" max="4" width="177.28515625" style="6" customWidth="1"/>
    <col min="5" max="5" width="10.42578125" style="7" customWidth="1"/>
    <col min="6" max="6" width="9.28515625" style="49" bestFit="1" customWidth="1"/>
    <col min="7" max="8" width="14.42578125" style="10" customWidth="1"/>
    <col min="9" max="9" width="40.28515625" style="5" customWidth="1"/>
    <col min="10" max="10" width="26.5703125" style="5" customWidth="1"/>
    <col min="11" max="16384" width="8.7109375" style="5"/>
  </cols>
  <sheetData>
    <row r="2" spans="2:9" x14ac:dyDescent="0.25">
      <c r="B2" s="52"/>
      <c r="C2" s="52"/>
      <c r="D2" s="53" t="s">
        <v>5</v>
      </c>
      <c r="E2" s="54"/>
      <c r="F2" s="55"/>
      <c r="G2" s="20"/>
      <c r="H2" s="20"/>
      <c r="I2" s="56"/>
    </row>
    <row r="3" spans="2:9" x14ac:dyDescent="0.25">
      <c r="B3" s="52"/>
      <c r="C3" s="52"/>
      <c r="D3" s="53" t="s">
        <v>111</v>
      </c>
      <c r="E3" s="54"/>
      <c r="F3" s="55"/>
      <c r="G3" s="20"/>
      <c r="H3" s="20"/>
      <c r="I3" s="56"/>
    </row>
    <row r="4" spans="2:9" x14ac:dyDescent="0.25">
      <c r="B4" s="52"/>
      <c r="C4" s="52"/>
      <c r="D4" s="53" t="s">
        <v>6</v>
      </c>
      <c r="E4" s="54"/>
      <c r="F4" s="55"/>
      <c r="G4" s="20"/>
      <c r="H4" s="20"/>
      <c r="I4" s="56"/>
    </row>
    <row r="5" spans="2:9" x14ac:dyDescent="0.25">
      <c r="B5" s="52"/>
      <c r="C5" s="52"/>
      <c r="D5" s="53" t="s">
        <v>48</v>
      </c>
      <c r="E5" s="54"/>
      <c r="F5" s="55"/>
      <c r="G5" s="20"/>
      <c r="H5" s="20"/>
      <c r="I5" s="56"/>
    </row>
    <row r="6" spans="2:9" x14ac:dyDescent="0.25">
      <c r="B6" s="52"/>
      <c r="C6" s="52"/>
      <c r="D6" s="57"/>
      <c r="E6" s="54"/>
      <c r="F6" s="55"/>
      <c r="G6" s="20"/>
      <c r="H6" s="20"/>
      <c r="I6" s="56"/>
    </row>
    <row r="7" spans="2:9" s="13" customFormat="1" ht="75" x14ac:dyDescent="0.25">
      <c r="B7" s="15" t="s">
        <v>13</v>
      </c>
      <c r="C7" s="15" t="s">
        <v>3</v>
      </c>
      <c r="D7" s="15" t="s">
        <v>9</v>
      </c>
      <c r="E7" s="15" t="s">
        <v>7</v>
      </c>
      <c r="F7" s="15" t="s">
        <v>0</v>
      </c>
      <c r="G7" s="8" t="s">
        <v>2</v>
      </c>
      <c r="H7" s="8" t="s">
        <v>114</v>
      </c>
      <c r="I7" s="8" t="s">
        <v>119</v>
      </c>
    </row>
    <row r="8" spans="2:9" x14ac:dyDescent="0.25">
      <c r="B8" s="58"/>
    </row>
    <row r="9" spans="2:9" x14ac:dyDescent="0.25">
      <c r="B9" s="29" t="s">
        <v>18</v>
      </c>
      <c r="C9" s="178" t="s">
        <v>78</v>
      </c>
      <c r="D9" s="179"/>
      <c r="E9" s="24"/>
      <c r="F9" s="25"/>
      <c r="G9" s="27"/>
      <c r="H9" s="27"/>
    </row>
    <row r="11" spans="2:9" s="63" customFormat="1" x14ac:dyDescent="0.25">
      <c r="B11" s="59"/>
      <c r="C11" s="60" t="s">
        <v>109</v>
      </c>
      <c r="D11" s="149"/>
      <c r="E11" s="61"/>
      <c r="F11" s="59"/>
      <c r="G11" s="62"/>
      <c r="H11" s="62"/>
    </row>
    <row r="12" spans="2:9" x14ac:dyDescent="0.25">
      <c r="C12" s="64"/>
    </row>
    <row r="13" spans="2:9" ht="126.75" customHeight="1" x14ac:dyDescent="0.25">
      <c r="C13" s="65">
        <v>1</v>
      </c>
      <c r="D13" s="167" t="s">
        <v>151</v>
      </c>
      <c r="E13" s="66" t="s">
        <v>1</v>
      </c>
      <c r="F13" s="117">
        <v>1</v>
      </c>
      <c r="G13" s="67"/>
      <c r="H13" s="105">
        <f>G13*F13</f>
        <v>0</v>
      </c>
      <c r="I13" s="68"/>
    </row>
    <row r="14" spans="2:9" ht="409.5" x14ac:dyDescent="0.25">
      <c r="B14" s="111"/>
      <c r="C14" s="65">
        <f t="shared" ref="C14" si="0">C13+1</f>
        <v>2</v>
      </c>
      <c r="D14" s="167" t="s">
        <v>212</v>
      </c>
      <c r="E14" s="66" t="s">
        <v>1</v>
      </c>
      <c r="F14" s="117">
        <v>1</v>
      </c>
      <c r="G14" s="67"/>
      <c r="H14" s="105">
        <f>G14*F14</f>
        <v>0</v>
      </c>
      <c r="I14" s="68"/>
    </row>
    <row r="15" spans="2:9" ht="265.5" customHeight="1" x14ac:dyDescent="0.25">
      <c r="B15" s="111"/>
      <c r="C15" s="65">
        <v>3</v>
      </c>
      <c r="D15" s="167" t="s">
        <v>213</v>
      </c>
      <c r="E15" s="66" t="s">
        <v>1</v>
      </c>
      <c r="F15" s="117">
        <v>1</v>
      </c>
      <c r="G15" s="67"/>
      <c r="H15" s="105">
        <f t="shared" ref="H15:H34" si="1">G15*F15</f>
        <v>0</v>
      </c>
      <c r="I15" s="68"/>
    </row>
    <row r="16" spans="2:9" ht="120" x14ac:dyDescent="0.25">
      <c r="B16" s="111"/>
      <c r="C16" s="65">
        <v>4</v>
      </c>
      <c r="D16" s="167" t="s">
        <v>214</v>
      </c>
      <c r="E16" s="66" t="s">
        <v>1</v>
      </c>
      <c r="F16" s="117">
        <v>1</v>
      </c>
      <c r="G16" s="67"/>
      <c r="H16" s="105">
        <f t="shared" si="1"/>
        <v>0</v>
      </c>
      <c r="I16" s="68"/>
    </row>
    <row r="17" spans="1:10" s="48" customFormat="1" ht="114.75" customHeight="1" x14ac:dyDescent="0.25">
      <c r="B17" s="111"/>
      <c r="C17" s="112">
        <v>5</v>
      </c>
      <c r="D17" s="168" t="s">
        <v>152</v>
      </c>
      <c r="E17" s="113" t="s">
        <v>1</v>
      </c>
      <c r="F17" s="118">
        <v>2</v>
      </c>
      <c r="G17" s="115"/>
      <c r="H17" s="105">
        <f t="shared" si="1"/>
        <v>0</v>
      </c>
      <c r="I17" s="116"/>
    </row>
    <row r="18" spans="1:10" s="48" customFormat="1" ht="108.75" customHeight="1" x14ac:dyDescent="0.25">
      <c r="B18" s="111"/>
      <c r="C18" s="112">
        <v>6</v>
      </c>
      <c r="D18" s="167" t="s">
        <v>215</v>
      </c>
      <c r="E18" s="66" t="s">
        <v>1</v>
      </c>
      <c r="F18" s="117">
        <v>1</v>
      </c>
      <c r="G18" s="67"/>
      <c r="H18" s="105">
        <f t="shared" si="1"/>
        <v>0</v>
      </c>
      <c r="I18" s="116"/>
    </row>
    <row r="19" spans="1:10" s="48" customFormat="1" ht="201.75" customHeight="1" x14ac:dyDescent="0.25">
      <c r="B19" s="111"/>
      <c r="C19" s="112">
        <v>7</v>
      </c>
      <c r="D19" s="167" t="s">
        <v>216</v>
      </c>
      <c r="E19" s="66" t="s">
        <v>1</v>
      </c>
      <c r="F19" s="119">
        <v>1</v>
      </c>
      <c r="G19" s="67"/>
      <c r="H19" s="105">
        <f t="shared" si="1"/>
        <v>0</v>
      </c>
      <c r="I19" s="116"/>
    </row>
    <row r="20" spans="1:10" s="48" customFormat="1" ht="120" x14ac:dyDescent="0.25">
      <c r="B20" s="111"/>
      <c r="C20" s="112">
        <v>8</v>
      </c>
      <c r="D20" s="167" t="s">
        <v>153</v>
      </c>
      <c r="E20" s="66" t="s">
        <v>1</v>
      </c>
      <c r="F20" s="120">
        <v>3</v>
      </c>
      <c r="G20" s="67"/>
      <c r="H20" s="105">
        <f t="shared" si="1"/>
        <v>0</v>
      </c>
      <c r="I20" s="116"/>
    </row>
    <row r="21" spans="1:10" s="48" customFormat="1" ht="163.5" customHeight="1" x14ac:dyDescent="0.25">
      <c r="B21" s="111"/>
      <c r="C21" s="112">
        <v>9</v>
      </c>
      <c r="D21" s="167" t="s">
        <v>154</v>
      </c>
      <c r="E21" s="66" t="s">
        <v>1</v>
      </c>
      <c r="F21" s="120">
        <v>1</v>
      </c>
      <c r="G21" s="67"/>
      <c r="H21" s="105">
        <f t="shared" si="1"/>
        <v>0</v>
      </c>
      <c r="I21" s="116"/>
    </row>
    <row r="22" spans="1:10" s="48" customFormat="1" ht="120" x14ac:dyDescent="0.25">
      <c r="B22" s="111"/>
      <c r="C22" s="112">
        <v>10</v>
      </c>
      <c r="D22" s="167" t="s">
        <v>155</v>
      </c>
      <c r="E22" s="66" t="s">
        <v>1</v>
      </c>
      <c r="F22" s="120">
        <v>1</v>
      </c>
      <c r="G22" s="67"/>
      <c r="H22" s="105">
        <f t="shared" si="1"/>
        <v>0</v>
      </c>
      <c r="I22" s="116"/>
    </row>
    <row r="23" spans="1:10" s="48" customFormat="1" ht="120" x14ac:dyDescent="0.25">
      <c r="B23" s="111"/>
      <c r="C23" s="112">
        <v>11</v>
      </c>
      <c r="D23" s="167" t="s">
        <v>156</v>
      </c>
      <c r="E23" s="66" t="s">
        <v>1</v>
      </c>
      <c r="F23" s="120">
        <v>2</v>
      </c>
      <c r="G23" s="67"/>
      <c r="H23" s="105">
        <f t="shared" si="1"/>
        <v>0</v>
      </c>
      <c r="I23" s="116"/>
    </row>
    <row r="24" spans="1:10" s="48" customFormat="1" ht="97.5" customHeight="1" x14ac:dyDescent="0.25">
      <c r="B24" s="111"/>
      <c r="C24" s="112">
        <v>12</v>
      </c>
      <c r="D24" s="167" t="s">
        <v>137</v>
      </c>
      <c r="E24" s="66" t="s">
        <v>1</v>
      </c>
      <c r="F24" s="120">
        <v>1</v>
      </c>
      <c r="G24" s="67"/>
      <c r="H24" s="105">
        <f t="shared" si="1"/>
        <v>0</v>
      </c>
      <c r="I24" s="116"/>
      <c r="J24" s="145" t="s">
        <v>116</v>
      </c>
    </row>
    <row r="25" spans="1:10" s="48" customFormat="1" ht="93.75" customHeight="1" x14ac:dyDescent="0.25">
      <c r="B25" s="111"/>
      <c r="C25" s="112">
        <v>13</v>
      </c>
      <c r="D25" s="167" t="s">
        <v>137</v>
      </c>
      <c r="E25" s="66" t="s">
        <v>1</v>
      </c>
      <c r="F25" s="120">
        <v>1</v>
      </c>
      <c r="G25" s="67"/>
      <c r="H25" s="105">
        <f t="shared" si="1"/>
        <v>0</v>
      </c>
      <c r="I25" s="116"/>
      <c r="J25" s="145" t="s">
        <v>117</v>
      </c>
    </row>
    <row r="26" spans="1:10" s="48" customFormat="1" ht="192" customHeight="1" x14ac:dyDescent="0.25">
      <c r="B26" s="111"/>
      <c r="C26" s="112">
        <v>14</v>
      </c>
      <c r="D26" s="167" t="s">
        <v>186</v>
      </c>
      <c r="E26" s="66" t="s">
        <v>1</v>
      </c>
      <c r="F26" s="120">
        <v>1</v>
      </c>
      <c r="G26" s="67"/>
      <c r="H26" s="105">
        <f t="shared" si="1"/>
        <v>0</v>
      </c>
      <c r="I26" s="116"/>
    </row>
    <row r="27" spans="1:10" ht="120" x14ac:dyDescent="0.25">
      <c r="B27" s="111"/>
      <c r="C27" s="112">
        <v>15</v>
      </c>
      <c r="D27" s="167" t="s">
        <v>227</v>
      </c>
      <c r="E27" s="66" t="s">
        <v>1</v>
      </c>
      <c r="F27" s="117">
        <v>5</v>
      </c>
      <c r="G27" s="67"/>
      <c r="H27" s="105">
        <f t="shared" si="1"/>
        <v>0</v>
      </c>
      <c r="I27" s="68"/>
    </row>
    <row r="28" spans="1:10" ht="159.75" customHeight="1" x14ac:dyDescent="0.25">
      <c r="C28" s="65">
        <v>16</v>
      </c>
      <c r="D28" s="167" t="s">
        <v>222</v>
      </c>
      <c r="E28" s="66" t="s">
        <v>1</v>
      </c>
      <c r="F28" s="117">
        <v>3</v>
      </c>
      <c r="G28" s="67"/>
      <c r="H28" s="105">
        <f t="shared" si="1"/>
        <v>0</v>
      </c>
      <c r="I28" s="68"/>
    </row>
    <row r="29" spans="1:10" ht="90" x14ac:dyDescent="0.25">
      <c r="A29" s="48"/>
      <c r="B29" s="111"/>
      <c r="C29" s="65">
        <v>17</v>
      </c>
      <c r="D29" s="167" t="s">
        <v>223</v>
      </c>
      <c r="E29" s="66" t="s">
        <v>1</v>
      </c>
      <c r="F29" s="121">
        <v>1</v>
      </c>
      <c r="G29" s="67"/>
      <c r="H29" s="105">
        <f t="shared" si="1"/>
        <v>0</v>
      </c>
      <c r="I29" s="68"/>
    </row>
    <row r="30" spans="1:10" ht="105" x14ac:dyDescent="0.25">
      <c r="B30" s="111"/>
      <c r="C30" s="65">
        <v>18</v>
      </c>
      <c r="D30" s="167" t="s">
        <v>240</v>
      </c>
      <c r="E30" s="66" t="s">
        <v>1</v>
      </c>
      <c r="F30" s="121">
        <v>1</v>
      </c>
      <c r="G30" s="67"/>
      <c r="H30" s="105">
        <f t="shared" si="1"/>
        <v>0</v>
      </c>
      <c r="I30" s="68"/>
    </row>
    <row r="31" spans="1:10" ht="150" x14ac:dyDescent="0.25">
      <c r="B31" s="111"/>
      <c r="C31" s="65">
        <v>19</v>
      </c>
      <c r="D31" s="167" t="s">
        <v>224</v>
      </c>
      <c r="E31" s="66" t="s">
        <v>1</v>
      </c>
      <c r="F31" s="117">
        <v>2</v>
      </c>
      <c r="G31" s="67"/>
      <c r="H31" s="105">
        <f t="shared" si="1"/>
        <v>0</v>
      </c>
      <c r="I31" s="68"/>
    </row>
    <row r="32" spans="1:10" ht="150" x14ac:dyDescent="0.25">
      <c r="B32" s="111"/>
      <c r="C32" s="112">
        <v>20</v>
      </c>
      <c r="D32" s="167" t="s">
        <v>225</v>
      </c>
      <c r="E32" s="66" t="s">
        <v>1</v>
      </c>
      <c r="F32" s="117">
        <v>2</v>
      </c>
      <c r="G32" s="105"/>
      <c r="H32" s="105">
        <f t="shared" si="1"/>
        <v>0</v>
      </c>
      <c r="I32" s="68"/>
    </row>
    <row r="33" spans="2:9" ht="150" x14ac:dyDescent="0.25">
      <c r="C33" s="65">
        <v>21</v>
      </c>
      <c r="D33" s="167" t="s">
        <v>226</v>
      </c>
      <c r="E33" s="66" t="s">
        <v>1</v>
      </c>
      <c r="F33" s="117">
        <v>3</v>
      </c>
      <c r="G33" s="67"/>
      <c r="H33" s="105">
        <f t="shared" si="1"/>
        <v>0</v>
      </c>
      <c r="I33" s="68"/>
    </row>
    <row r="34" spans="2:9" ht="135" customHeight="1" x14ac:dyDescent="0.25">
      <c r="C34" s="65">
        <v>22</v>
      </c>
      <c r="D34" s="167" t="s">
        <v>187</v>
      </c>
      <c r="E34" s="66" t="s">
        <v>1</v>
      </c>
      <c r="F34" s="117">
        <v>4</v>
      </c>
      <c r="G34" s="67"/>
      <c r="H34" s="105">
        <f t="shared" si="1"/>
        <v>0</v>
      </c>
      <c r="I34" s="68"/>
    </row>
    <row r="35" spans="2:9" x14ac:dyDescent="0.25">
      <c r="D35" s="138"/>
    </row>
    <row r="36" spans="2:9" x14ac:dyDescent="0.25">
      <c r="C36" s="60" t="s">
        <v>79</v>
      </c>
      <c r="D36" s="138"/>
      <c r="E36" s="61"/>
      <c r="F36" s="59"/>
      <c r="G36" s="62"/>
      <c r="H36" s="62"/>
    </row>
    <row r="37" spans="2:9" x14ac:dyDescent="0.25">
      <c r="C37" s="64"/>
      <c r="D37" s="138"/>
    </row>
    <row r="38" spans="2:9" ht="150" x14ac:dyDescent="0.25">
      <c r="C38" s="65">
        <v>1</v>
      </c>
      <c r="D38" s="167" t="s">
        <v>228</v>
      </c>
      <c r="E38" s="66" t="s">
        <v>1</v>
      </c>
      <c r="F38" s="65">
        <v>1</v>
      </c>
      <c r="G38" s="67"/>
      <c r="H38" s="105">
        <f>G38*F38</f>
        <v>0</v>
      </c>
      <c r="I38" s="68"/>
    </row>
    <row r="39" spans="2:9" x14ac:dyDescent="0.25">
      <c r="D39" s="138" t="s">
        <v>113</v>
      </c>
    </row>
    <row r="40" spans="2:9" x14ac:dyDescent="0.25">
      <c r="C40" s="60" t="s">
        <v>80</v>
      </c>
      <c r="D40" s="138"/>
      <c r="E40" s="61"/>
      <c r="F40" s="59"/>
      <c r="G40" s="62"/>
      <c r="H40" s="62"/>
    </row>
    <row r="41" spans="2:9" x14ac:dyDescent="0.25">
      <c r="C41" s="64"/>
      <c r="D41" s="138"/>
    </row>
    <row r="42" spans="2:9" ht="409.5" x14ac:dyDescent="0.25">
      <c r="B42" s="111"/>
      <c r="C42" s="65">
        <v>1</v>
      </c>
      <c r="D42" s="167" t="s">
        <v>217</v>
      </c>
      <c r="E42" s="66" t="s">
        <v>1</v>
      </c>
      <c r="F42" s="65">
        <v>1</v>
      </c>
      <c r="G42" s="67"/>
      <c r="H42" s="105">
        <f>G42*F42</f>
        <v>0</v>
      </c>
      <c r="I42" s="68"/>
    </row>
    <row r="43" spans="2:9" ht="255" x14ac:dyDescent="0.25">
      <c r="B43" s="111"/>
      <c r="C43" s="65">
        <v>2</v>
      </c>
      <c r="D43" s="167" t="s">
        <v>188</v>
      </c>
      <c r="E43" s="66" t="s">
        <v>1</v>
      </c>
      <c r="F43" s="65">
        <v>2</v>
      </c>
      <c r="G43" s="67"/>
      <c r="H43" s="105">
        <f t="shared" ref="H43:H45" si="2">G43*F43</f>
        <v>0</v>
      </c>
      <c r="I43" s="68"/>
    </row>
    <row r="44" spans="2:9" ht="120" x14ac:dyDescent="0.25">
      <c r="B44" s="111"/>
      <c r="C44" s="65">
        <v>3</v>
      </c>
      <c r="D44" s="167" t="s">
        <v>157</v>
      </c>
      <c r="E44" s="66" t="s">
        <v>1</v>
      </c>
      <c r="F44" s="65">
        <v>1</v>
      </c>
      <c r="G44" s="67"/>
      <c r="H44" s="105">
        <f t="shared" si="2"/>
        <v>0</v>
      </c>
      <c r="I44" s="68"/>
    </row>
    <row r="45" spans="2:9" ht="165" x14ac:dyDescent="0.25">
      <c r="C45" s="65">
        <v>4</v>
      </c>
      <c r="D45" s="167" t="s">
        <v>229</v>
      </c>
      <c r="E45" s="66" t="s">
        <v>1</v>
      </c>
      <c r="F45" s="65">
        <v>2</v>
      </c>
      <c r="G45" s="67"/>
      <c r="H45" s="105">
        <f t="shared" si="2"/>
        <v>0</v>
      </c>
      <c r="I45" s="68"/>
    </row>
    <row r="46" spans="2:9" x14ac:dyDescent="0.25">
      <c r="D46" s="138"/>
    </row>
    <row r="47" spans="2:9" x14ac:dyDescent="0.25">
      <c r="C47" s="60" t="s">
        <v>81</v>
      </c>
      <c r="D47" s="138"/>
      <c r="E47" s="61"/>
      <c r="F47" s="59"/>
      <c r="G47" s="62"/>
      <c r="H47" s="62"/>
    </row>
    <row r="48" spans="2:9" x14ac:dyDescent="0.25">
      <c r="C48" s="64"/>
      <c r="D48" s="138"/>
    </row>
    <row r="49" spans="2:9" ht="409.5" x14ac:dyDescent="0.25">
      <c r="B49" s="111"/>
      <c r="C49" s="65">
        <v>1</v>
      </c>
      <c r="D49" s="167" t="s">
        <v>218</v>
      </c>
      <c r="E49" s="66" t="s">
        <v>1</v>
      </c>
      <c r="F49" s="65">
        <v>1</v>
      </c>
      <c r="G49" s="67"/>
      <c r="H49" s="105">
        <f>G49*F49</f>
        <v>0</v>
      </c>
      <c r="I49" s="68"/>
    </row>
    <row r="50" spans="2:9" ht="262.5" customHeight="1" x14ac:dyDescent="0.25">
      <c r="B50" s="111"/>
      <c r="C50" s="65">
        <v>2</v>
      </c>
      <c r="D50" s="167" t="s">
        <v>189</v>
      </c>
      <c r="E50" s="66" t="s">
        <v>1</v>
      </c>
      <c r="F50" s="65">
        <v>2</v>
      </c>
      <c r="G50" s="67"/>
      <c r="H50" s="105">
        <f t="shared" ref="H50:H53" si="3">G50*F50</f>
        <v>0</v>
      </c>
      <c r="I50" s="68"/>
    </row>
    <row r="51" spans="2:9" ht="120" x14ac:dyDescent="0.25">
      <c r="C51" s="65">
        <v>3</v>
      </c>
      <c r="D51" s="167" t="s">
        <v>158</v>
      </c>
      <c r="E51" s="66" t="s">
        <v>1</v>
      </c>
      <c r="F51" s="65">
        <v>1</v>
      </c>
      <c r="G51" s="67"/>
      <c r="H51" s="105">
        <f t="shared" si="3"/>
        <v>0</v>
      </c>
      <c r="I51" s="68"/>
    </row>
    <row r="52" spans="2:9" ht="150" x14ac:dyDescent="0.25">
      <c r="B52" s="111"/>
      <c r="C52" s="65">
        <v>4</v>
      </c>
      <c r="D52" s="167" t="s">
        <v>230</v>
      </c>
      <c r="E52" s="66" t="s">
        <v>1</v>
      </c>
      <c r="F52" s="65">
        <v>2</v>
      </c>
      <c r="G52" s="67"/>
      <c r="H52" s="105">
        <f t="shared" si="3"/>
        <v>0</v>
      </c>
      <c r="I52" s="68"/>
    </row>
    <row r="53" spans="2:9" ht="163.5" customHeight="1" x14ac:dyDescent="0.25">
      <c r="C53" s="65">
        <v>5</v>
      </c>
      <c r="D53" s="167" t="s">
        <v>231</v>
      </c>
      <c r="E53" s="66" t="s">
        <v>1</v>
      </c>
      <c r="F53" s="65">
        <v>2</v>
      </c>
      <c r="G53" s="67"/>
      <c r="H53" s="105">
        <f t="shared" si="3"/>
        <v>0</v>
      </c>
      <c r="I53" s="68"/>
    </row>
    <row r="54" spans="2:9" x14ac:dyDescent="0.25">
      <c r="D54" s="138"/>
    </row>
    <row r="55" spans="2:9" x14ac:dyDescent="0.25">
      <c r="C55" s="60" t="s">
        <v>82</v>
      </c>
      <c r="D55" s="138"/>
      <c r="E55" s="61"/>
      <c r="F55" s="59"/>
      <c r="G55" s="62"/>
      <c r="H55" s="62"/>
    </row>
    <row r="56" spans="2:9" x14ac:dyDescent="0.25">
      <c r="C56" s="64"/>
      <c r="D56" s="138"/>
    </row>
    <row r="57" spans="2:9" ht="120" x14ac:dyDescent="0.25">
      <c r="B57" s="111"/>
      <c r="C57" s="65">
        <v>1</v>
      </c>
      <c r="D57" s="167" t="s">
        <v>159</v>
      </c>
      <c r="E57" s="66" t="s">
        <v>1</v>
      </c>
      <c r="F57" s="65">
        <v>2</v>
      </c>
      <c r="G57" s="67"/>
      <c r="H57" s="105">
        <f>G57*F57</f>
        <v>0</v>
      </c>
      <c r="I57" s="68"/>
    </row>
    <row r="58" spans="2:9" ht="126.75" customHeight="1" x14ac:dyDescent="0.25">
      <c r="C58" s="65">
        <v>2</v>
      </c>
      <c r="D58" s="167" t="s">
        <v>242</v>
      </c>
      <c r="E58" s="66" t="s">
        <v>1</v>
      </c>
      <c r="F58" s="65">
        <v>2</v>
      </c>
      <c r="G58" s="67"/>
      <c r="H58" s="105">
        <f t="shared" ref="H58:H59" si="4">G58*F58</f>
        <v>0</v>
      </c>
      <c r="I58" s="68"/>
    </row>
    <row r="59" spans="2:9" ht="138.75" customHeight="1" x14ac:dyDescent="0.25">
      <c r="C59" s="65">
        <v>3</v>
      </c>
      <c r="D59" s="167" t="s">
        <v>241</v>
      </c>
      <c r="E59" s="66" t="s">
        <v>1</v>
      </c>
      <c r="F59" s="65">
        <v>2</v>
      </c>
      <c r="G59" s="67"/>
      <c r="H59" s="105">
        <f t="shared" si="4"/>
        <v>0</v>
      </c>
      <c r="I59" s="68"/>
    </row>
    <row r="60" spans="2:9" x14ac:dyDescent="0.25">
      <c r="D60" s="138"/>
    </row>
    <row r="61" spans="2:9" x14ac:dyDescent="0.25">
      <c r="C61" s="60" t="s">
        <v>83</v>
      </c>
      <c r="D61" s="138"/>
      <c r="E61" s="61"/>
      <c r="F61" s="59"/>
      <c r="G61" s="62"/>
      <c r="H61" s="62"/>
    </row>
    <row r="62" spans="2:9" x14ac:dyDescent="0.25">
      <c r="C62" s="64"/>
      <c r="D62" s="138"/>
    </row>
    <row r="63" spans="2:9" ht="180" x14ac:dyDescent="0.25">
      <c r="B63" s="111"/>
      <c r="C63" s="65">
        <v>1</v>
      </c>
      <c r="D63" s="167" t="s">
        <v>160</v>
      </c>
      <c r="E63" s="66" t="s">
        <v>1</v>
      </c>
      <c r="F63" s="65">
        <v>2</v>
      </c>
      <c r="G63" s="67"/>
      <c r="H63" s="105">
        <f>G63*F63</f>
        <v>0</v>
      </c>
      <c r="I63" s="68"/>
    </row>
    <row r="64" spans="2:9" ht="139.5" customHeight="1" x14ac:dyDescent="0.25">
      <c r="C64" s="65">
        <v>2</v>
      </c>
      <c r="D64" s="167" t="s">
        <v>232</v>
      </c>
      <c r="E64" s="66" t="s">
        <v>1</v>
      </c>
      <c r="F64" s="65">
        <v>2</v>
      </c>
      <c r="G64" s="67"/>
      <c r="H64" s="105">
        <f t="shared" ref="H64:H65" si="5">G64*F64</f>
        <v>0</v>
      </c>
      <c r="I64" s="68"/>
    </row>
    <row r="65" spans="2:9" ht="150" x14ac:dyDescent="0.25">
      <c r="C65" s="65">
        <v>3</v>
      </c>
      <c r="D65" s="156" t="s">
        <v>233</v>
      </c>
      <c r="E65" s="66" t="s">
        <v>1</v>
      </c>
      <c r="F65" s="65">
        <v>1</v>
      </c>
      <c r="G65" s="67"/>
      <c r="H65" s="105">
        <f t="shared" si="5"/>
        <v>0</v>
      </c>
      <c r="I65" s="68"/>
    </row>
    <row r="66" spans="2:9" x14ac:dyDescent="0.25">
      <c r="D66" s="138"/>
    </row>
    <row r="67" spans="2:9" x14ac:dyDescent="0.25">
      <c r="C67" s="60" t="s">
        <v>84</v>
      </c>
      <c r="D67" s="138"/>
      <c r="E67" s="61"/>
      <c r="F67" s="59"/>
      <c r="G67" s="62"/>
      <c r="H67" s="62"/>
    </row>
    <row r="68" spans="2:9" x14ac:dyDescent="0.25">
      <c r="C68" s="60"/>
      <c r="D68" s="138"/>
      <c r="E68" s="61"/>
      <c r="F68" s="59"/>
      <c r="G68" s="62"/>
      <c r="H68" s="62"/>
    </row>
    <row r="69" spans="2:9" ht="180" x14ac:dyDescent="0.25">
      <c r="B69" s="111"/>
      <c r="C69" s="65">
        <v>1</v>
      </c>
      <c r="D69" s="167" t="s">
        <v>160</v>
      </c>
      <c r="E69" s="66" t="s">
        <v>1</v>
      </c>
      <c r="F69" s="65">
        <v>4</v>
      </c>
      <c r="G69" s="67"/>
      <c r="H69" s="105">
        <f>G69*F69</f>
        <v>0</v>
      </c>
      <c r="I69" s="68"/>
    </row>
    <row r="70" spans="2:9" ht="125.25" customHeight="1" x14ac:dyDescent="0.25">
      <c r="C70" s="65">
        <v>2</v>
      </c>
      <c r="D70" s="167" t="s">
        <v>243</v>
      </c>
      <c r="E70" s="66" t="s">
        <v>1</v>
      </c>
      <c r="F70" s="65">
        <v>2</v>
      </c>
      <c r="G70" s="67"/>
      <c r="H70" s="105">
        <f t="shared" ref="H70:H71" si="6">G70*F70</f>
        <v>0</v>
      </c>
      <c r="I70" s="68"/>
    </row>
    <row r="71" spans="2:9" ht="139.5" customHeight="1" x14ac:dyDescent="0.25">
      <c r="C71" s="65">
        <v>3</v>
      </c>
      <c r="D71" s="167" t="s">
        <v>241</v>
      </c>
      <c r="E71" s="66" t="s">
        <v>1</v>
      </c>
      <c r="F71" s="65">
        <v>3</v>
      </c>
      <c r="G71" s="67"/>
      <c r="H71" s="105">
        <f t="shared" si="6"/>
        <v>0</v>
      </c>
      <c r="I71" s="68"/>
    </row>
    <row r="72" spans="2:9" x14ac:dyDescent="0.25">
      <c r="D72" s="138"/>
    </row>
    <row r="73" spans="2:9" x14ac:dyDescent="0.25">
      <c r="C73" s="60" t="s">
        <v>85</v>
      </c>
      <c r="D73" s="138"/>
      <c r="E73" s="61"/>
      <c r="F73" s="59"/>
      <c r="G73" s="62"/>
      <c r="H73" s="62"/>
    </row>
    <row r="74" spans="2:9" x14ac:dyDescent="0.25">
      <c r="C74" s="60"/>
      <c r="E74" s="61"/>
      <c r="F74" s="59"/>
      <c r="G74" s="62"/>
      <c r="H74" s="62"/>
    </row>
    <row r="75" spans="2:9" ht="180" x14ac:dyDescent="0.25">
      <c r="B75" s="111"/>
      <c r="C75" s="65">
        <v>1</v>
      </c>
      <c r="D75" s="167" t="s">
        <v>160</v>
      </c>
      <c r="E75" s="66" t="s">
        <v>1</v>
      </c>
      <c r="F75" s="65">
        <v>2</v>
      </c>
      <c r="G75" s="67"/>
      <c r="H75" s="105">
        <f>G75*F75</f>
        <v>0</v>
      </c>
      <c r="I75" s="68"/>
    </row>
    <row r="76" spans="2:9" ht="125.25" customHeight="1" x14ac:dyDescent="0.25">
      <c r="C76" s="65">
        <v>2</v>
      </c>
      <c r="D76" s="167" t="s">
        <v>244</v>
      </c>
      <c r="E76" s="66" t="s">
        <v>1</v>
      </c>
      <c r="F76" s="65">
        <v>1</v>
      </c>
      <c r="G76" s="67"/>
      <c r="H76" s="105">
        <f t="shared" ref="H76:H77" si="7">G76*F76</f>
        <v>0</v>
      </c>
      <c r="I76" s="68"/>
    </row>
    <row r="77" spans="2:9" ht="138" customHeight="1" x14ac:dyDescent="0.25">
      <c r="C77" s="65">
        <v>3</v>
      </c>
      <c r="D77" s="167" t="s">
        <v>241</v>
      </c>
      <c r="E77" s="66" t="s">
        <v>1</v>
      </c>
      <c r="F77" s="65">
        <v>1</v>
      </c>
      <c r="G77" s="67"/>
      <c r="H77" s="105">
        <f t="shared" si="7"/>
        <v>0</v>
      </c>
      <c r="I77" s="68"/>
    </row>
    <row r="79" spans="2:9" x14ac:dyDescent="0.25">
      <c r="C79" s="60" t="s">
        <v>86</v>
      </c>
      <c r="E79" s="61"/>
      <c r="F79" s="59"/>
      <c r="G79" s="62"/>
      <c r="H79" s="62"/>
    </row>
    <row r="80" spans="2:9" x14ac:dyDescent="0.25">
      <c r="C80" s="64"/>
    </row>
    <row r="81" spans="2:9" ht="189.75" customHeight="1" x14ac:dyDescent="0.25">
      <c r="B81" s="111"/>
      <c r="C81" s="65">
        <v>1</v>
      </c>
      <c r="D81" s="167" t="s">
        <v>190</v>
      </c>
      <c r="E81" s="66" t="s">
        <v>1</v>
      </c>
      <c r="F81" s="65">
        <v>1</v>
      </c>
      <c r="G81" s="67"/>
      <c r="H81" s="105">
        <f>G81*F81</f>
        <v>0</v>
      </c>
      <c r="I81" s="68"/>
    </row>
    <row r="82" spans="2:9" ht="264" customHeight="1" x14ac:dyDescent="0.25">
      <c r="C82" s="65">
        <v>2</v>
      </c>
      <c r="D82" s="167" t="s">
        <v>191</v>
      </c>
      <c r="E82" s="66" t="s">
        <v>1</v>
      </c>
      <c r="F82" s="65">
        <v>1</v>
      </c>
      <c r="G82" s="67"/>
      <c r="H82" s="105">
        <f>G82*F82</f>
        <v>0</v>
      </c>
      <c r="I82" s="68"/>
    </row>
    <row r="83" spans="2:9" x14ac:dyDescent="0.25">
      <c r="C83" s="180" t="s">
        <v>43</v>
      </c>
      <c r="D83" s="181"/>
      <c r="E83" s="181"/>
      <c r="F83" s="181"/>
      <c r="G83" s="93"/>
      <c r="H83" s="93">
        <f>SUM(H13:H82)</f>
        <v>0</v>
      </c>
    </row>
  </sheetData>
  <mergeCells count="2">
    <mergeCell ref="C9:D9"/>
    <mergeCell ref="C83:F83"/>
  </mergeCells>
  <printOptions horizontalCentered="1"/>
  <pageMargins left="0.23622047244094491" right="0.23622047244094491" top="0.23622047244094491" bottom="0.74803149606299213" header="0.31496062992125984" footer="0.31496062992125984"/>
  <pageSetup paperSize="9" scale="73" fitToHeight="0" orientation="portrait"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J65"/>
  <sheetViews>
    <sheetView zoomScaleNormal="100" zoomScaleSheetLayoutView="85" workbookViewId="0">
      <pane ySplit="7" topLeftCell="A51" activePane="bottomLeft" state="frozen"/>
      <selection activeCell="H13" sqref="H13:H14"/>
      <selection pane="bottomLeft" activeCell="D50" sqref="D50"/>
    </sheetView>
  </sheetViews>
  <sheetFormatPr defaultColWidth="8.7109375" defaultRowHeight="15" x14ac:dyDescent="0.25"/>
  <cols>
    <col min="1" max="1" width="2.140625" style="5" customWidth="1"/>
    <col min="2" max="2" width="7.28515625" style="49" customWidth="1"/>
    <col min="3" max="3" width="5.28515625" style="49" customWidth="1"/>
    <col min="4" max="4" width="130.5703125" style="6" customWidth="1"/>
    <col min="5" max="5" width="10.42578125" style="7" customWidth="1"/>
    <col min="6" max="6" width="9.28515625" style="49" bestFit="1" customWidth="1"/>
    <col min="7" max="8" width="14.42578125" style="10" customWidth="1"/>
    <col min="9" max="9" width="29.7109375" style="5" customWidth="1"/>
    <col min="10" max="10" width="18.140625" style="5" customWidth="1"/>
    <col min="11" max="16384" width="8.7109375" style="5"/>
  </cols>
  <sheetData>
    <row r="2" spans="2:10" x14ac:dyDescent="0.25">
      <c r="B2" s="52"/>
      <c r="C2" s="52"/>
      <c r="D2" s="53" t="s">
        <v>5</v>
      </c>
      <c r="E2" s="54"/>
      <c r="F2" s="55"/>
      <c r="G2" s="20"/>
      <c r="H2" s="20"/>
      <c r="I2" s="56"/>
    </row>
    <row r="3" spans="2:10" x14ac:dyDescent="0.25">
      <c r="B3" s="52"/>
      <c r="C3" s="52"/>
      <c r="D3" s="53" t="s">
        <v>111</v>
      </c>
      <c r="E3" s="54"/>
      <c r="F3" s="55"/>
      <c r="G3" s="20"/>
      <c r="H3" s="20"/>
      <c r="I3" s="56"/>
    </row>
    <row r="4" spans="2:10" x14ac:dyDescent="0.25">
      <c r="B4" s="52"/>
      <c r="C4" s="52"/>
      <c r="D4" s="53" t="s">
        <v>6</v>
      </c>
      <c r="E4" s="54"/>
      <c r="F4" s="55"/>
      <c r="G4" s="20"/>
      <c r="H4" s="20"/>
      <c r="I4" s="56"/>
    </row>
    <row r="5" spans="2:10" x14ac:dyDescent="0.25">
      <c r="B5" s="52"/>
      <c r="C5" s="52"/>
      <c r="D5" s="53" t="s">
        <v>48</v>
      </c>
      <c r="E5" s="54"/>
      <c r="F5" s="55"/>
      <c r="G5" s="20"/>
      <c r="H5" s="20"/>
      <c r="I5" s="56"/>
    </row>
    <row r="6" spans="2:10" x14ac:dyDescent="0.25">
      <c r="B6" s="52"/>
      <c r="C6" s="52"/>
      <c r="D6" s="57"/>
      <c r="E6" s="54"/>
      <c r="F6" s="55"/>
      <c r="G6" s="20"/>
      <c r="H6" s="20"/>
      <c r="I6" s="56"/>
    </row>
    <row r="7" spans="2:10" s="13" customFormat="1" ht="105" x14ac:dyDescent="0.25">
      <c r="B7" s="15" t="s">
        <v>13</v>
      </c>
      <c r="C7" s="15" t="s">
        <v>3</v>
      </c>
      <c r="D7" s="15" t="s">
        <v>9</v>
      </c>
      <c r="E7" s="15" t="s">
        <v>7</v>
      </c>
      <c r="F7" s="15" t="s">
        <v>0</v>
      </c>
      <c r="G7" s="8" t="s">
        <v>2</v>
      </c>
      <c r="H7" s="8" t="s">
        <v>114</v>
      </c>
      <c r="I7" s="8" t="s">
        <v>119</v>
      </c>
    </row>
    <row r="8" spans="2:10" x14ac:dyDescent="0.25">
      <c r="B8" s="58"/>
    </row>
    <row r="9" spans="2:10" x14ac:dyDescent="0.25">
      <c r="B9" s="29" t="s">
        <v>19</v>
      </c>
      <c r="C9" s="178" t="s">
        <v>87</v>
      </c>
      <c r="D9" s="179"/>
      <c r="E9" s="24"/>
      <c r="F9" s="25"/>
      <c r="G9" s="27"/>
      <c r="H9" s="27"/>
    </row>
    <row r="11" spans="2:10" s="63" customFormat="1" x14ac:dyDescent="0.25">
      <c r="B11" s="59"/>
      <c r="C11" s="60" t="s">
        <v>88</v>
      </c>
      <c r="D11" s="149"/>
      <c r="E11" s="61"/>
      <c r="F11" s="59"/>
      <c r="G11" s="62"/>
      <c r="H11" s="62"/>
    </row>
    <row r="12" spans="2:10" x14ac:dyDescent="0.25">
      <c r="C12" s="64"/>
    </row>
    <row r="13" spans="2:10" ht="234.75" customHeight="1" x14ac:dyDescent="0.25">
      <c r="B13" s="111"/>
      <c r="C13" s="65">
        <v>1</v>
      </c>
      <c r="D13" s="148" t="s">
        <v>234</v>
      </c>
      <c r="E13" s="66" t="s">
        <v>1</v>
      </c>
      <c r="F13" s="65">
        <v>1</v>
      </c>
      <c r="G13" s="67"/>
      <c r="H13" s="105">
        <f>G13*F13</f>
        <v>0</v>
      </c>
      <c r="I13" s="68"/>
      <c r="J13" s="133"/>
    </row>
    <row r="14" spans="2:10" ht="244.5" customHeight="1" x14ac:dyDescent="0.25">
      <c r="B14" s="111"/>
      <c r="C14" s="65">
        <f>C13+1</f>
        <v>2</v>
      </c>
      <c r="D14" s="148" t="s">
        <v>235</v>
      </c>
      <c r="E14" s="66" t="s">
        <v>1</v>
      </c>
      <c r="F14" s="65">
        <v>1</v>
      </c>
      <c r="G14" s="67"/>
      <c r="H14" s="105">
        <f>G14*F14</f>
        <v>0</v>
      </c>
      <c r="I14" s="68"/>
      <c r="J14" s="133"/>
    </row>
    <row r="15" spans="2:10" ht="213.75" customHeight="1" x14ac:dyDescent="0.25">
      <c r="B15" s="111"/>
      <c r="C15" s="65">
        <f t="shared" ref="C15:C16" si="0">C14+1</f>
        <v>3</v>
      </c>
      <c r="D15" s="148" t="s">
        <v>192</v>
      </c>
      <c r="E15" s="66" t="s">
        <v>1</v>
      </c>
      <c r="F15" s="65">
        <v>1</v>
      </c>
      <c r="G15" s="67"/>
      <c r="H15" s="105">
        <f t="shared" ref="H15:H18" si="1">G15*F15</f>
        <v>0</v>
      </c>
      <c r="I15" s="68"/>
    </row>
    <row r="16" spans="2:10" ht="154.5" customHeight="1" x14ac:dyDescent="0.25">
      <c r="B16" s="111"/>
      <c r="C16" s="65">
        <f t="shared" si="0"/>
        <v>4</v>
      </c>
      <c r="D16" s="148" t="s">
        <v>138</v>
      </c>
      <c r="E16" s="66" t="s">
        <v>1</v>
      </c>
      <c r="F16" s="65">
        <v>1</v>
      </c>
      <c r="G16" s="67"/>
      <c r="H16" s="105">
        <f t="shared" si="1"/>
        <v>0</v>
      </c>
      <c r="I16" s="68"/>
      <c r="J16" s="133"/>
    </row>
    <row r="17" spans="2:10" ht="161.25" customHeight="1" x14ac:dyDescent="0.25">
      <c r="C17" s="65">
        <v>5</v>
      </c>
      <c r="D17" s="148" t="s">
        <v>139</v>
      </c>
      <c r="E17" s="66" t="s">
        <v>1</v>
      </c>
      <c r="F17" s="65">
        <v>2</v>
      </c>
      <c r="G17" s="67"/>
      <c r="H17" s="105">
        <f t="shared" si="1"/>
        <v>0</v>
      </c>
      <c r="I17" s="68"/>
      <c r="J17" s="133"/>
    </row>
    <row r="18" spans="2:10" ht="171.75" customHeight="1" x14ac:dyDescent="0.25">
      <c r="C18" s="65">
        <v>6</v>
      </c>
      <c r="D18" s="148" t="s">
        <v>131</v>
      </c>
      <c r="E18" s="66" t="s">
        <v>1</v>
      </c>
      <c r="F18" s="65">
        <v>1</v>
      </c>
      <c r="G18" s="67"/>
      <c r="H18" s="105">
        <f t="shared" si="1"/>
        <v>0</v>
      </c>
      <c r="I18" s="68"/>
    </row>
    <row r="19" spans="2:10" x14ac:dyDescent="0.25">
      <c r="D19" s="2"/>
    </row>
    <row r="20" spans="2:10" x14ac:dyDescent="0.25">
      <c r="C20" s="60" t="s">
        <v>89</v>
      </c>
      <c r="D20" s="2"/>
      <c r="E20" s="61"/>
      <c r="F20" s="59"/>
      <c r="G20" s="62"/>
      <c r="H20" s="62"/>
    </row>
    <row r="21" spans="2:10" x14ac:dyDescent="0.25">
      <c r="C21" s="64"/>
      <c r="D21" s="2"/>
    </row>
    <row r="22" spans="2:10" ht="272.25" customHeight="1" x14ac:dyDescent="0.25">
      <c r="B22" s="111"/>
      <c r="C22" s="65">
        <v>1</v>
      </c>
      <c r="D22" s="148" t="s">
        <v>193</v>
      </c>
      <c r="E22" s="66" t="s">
        <v>1</v>
      </c>
      <c r="F22" s="65">
        <v>1</v>
      </c>
      <c r="G22" s="67"/>
      <c r="H22" s="105">
        <f>G22*F22</f>
        <v>0</v>
      </c>
      <c r="I22" s="68"/>
    </row>
    <row r="23" spans="2:10" ht="280.5" customHeight="1" x14ac:dyDescent="0.25">
      <c r="B23" s="111"/>
      <c r="C23" s="65">
        <f>C22+1</f>
        <v>2</v>
      </c>
      <c r="D23" s="148" t="s">
        <v>194</v>
      </c>
      <c r="E23" s="66" t="s">
        <v>1</v>
      </c>
      <c r="F23" s="65">
        <v>1</v>
      </c>
      <c r="G23" s="67"/>
      <c r="H23" s="105">
        <f t="shared" ref="H23:H24" si="2">G23*F23</f>
        <v>0</v>
      </c>
      <c r="I23" s="68"/>
    </row>
    <row r="24" spans="2:10" ht="158.25" customHeight="1" x14ac:dyDescent="0.25">
      <c r="B24" s="111"/>
      <c r="C24" s="65">
        <v>3</v>
      </c>
      <c r="D24" s="148" t="s">
        <v>205</v>
      </c>
      <c r="E24" s="66" t="s">
        <v>1</v>
      </c>
      <c r="F24" s="65">
        <v>6</v>
      </c>
      <c r="G24" s="67"/>
      <c r="H24" s="105">
        <f t="shared" si="2"/>
        <v>0</v>
      </c>
      <c r="I24" s="68"/>
    </row>
    <row r="25" spans="2:10" x14ac:dyDescent="0.25">
      <c r="D25" s="2"/>
    </row>
    <row r="26" spans="2:10" x14ac:dyDescent="0.25">
      <c r="C26" s="60" t="s">
        <v>90</v>
      </c>
      <c r="D26" s="2"/>
      <c r="E26" s="61"/>
      <c r="F26" s="59"/>
      <c r="G26" s="62"/>
      <c r="H26" s="62"/>
    </row>
    <row r="27" spans="2:10" x14ac:dyDescent="0.25">
      <c r="C27" s="64"/>
      <c r="D27" s="2"/>
    </row>
    <row r="28" spans="2:10" ht="405" x14ac:dyDescent="0.25">
      <c r="B28" s="111"/>
      <c r="C28" s="65">
        <v>1</v>
      </c>
      <c r="D28" s="148" t="s">
        <v>195</v>
      </c>
      <c r="E28" s="66" t="s">
        <v>1</v>
      </c>
      <c r="F28" s="65">
        <v>1</v>
      </c>
      <c r="G28" s="67"/>
      <c r="H28" s="105">
        <f>G28*F28</f>
        <v>0</v>
      </c>
      <c r="I28" s="68"/>
    </row>
    <row r="29" spans="2:10" ht="406.5" customHeight="1" x14ac:dyDescent="0.25">
      <c r="B29" s="111"/>
      <c r="C29" s="65">
        <v>2</v>
      </c>
      <c r="D29" s="148" t="s">
        <v>196</v>
      </c>
      <c r="E29" s="66" t="s">
        <v>1</v>
      </c>
      <c r="F29" s="65">
        <v>1</v>
      </c>
      <c r="G29" s="67"/>
      <c r="H29" s="105">
        <f t="shared" ref="H29:H32" si="3">G29*F29</f>
        <v>0</v>
      </c>
      <c r="I29" s="68"/>
    </row>
    <row r="30" spans="2:10" ht="142.5" customHeight="1" x14ac:dyDescent="0.25">
      <c r="B30" s="111"/>
      <c r="C30" s="65">
        <v>3</v>
      </c>
      <c r="D30" s="148" t="s">
        <v>245</v>
      </c>
      <c r="E30" s="66" t="s">
        <v>1</v>
      </c>
      <c r="F30" s="65">
        <v>9</v>
      </c>
      <c r="G30" s="67"/>
      <c r="H30" s="105">
        <f t="shared" si="3"/>
        <v>0</v>
      </c>
      <c r="I30" s="68"/>
    </row>
    <row r="31" spans="2:10" ht="145.5" customHeight="1" x14ac:dyDescent="0.25">
      <c r="C31" s="65">
        <v>4</v>
      </c>
      <c r="D31" s="148" t="s">
        <v>246</v>
      </c>
      <c r="E31" s="66" t="s">
        <v>1</v>
      </c>
      <c r="F31" s="65">
        <v>3</v>
      </c>
      <c r="G31" s="67"/>
      <c r="H31" s="105">
        <f t="shared" si="3"/>
        <v>0</v>
      </c>
      <c r="I31" s="68"/>
    </row>
    <row r="32" spans="2:10" ht="120" x14ac:dyDescent="0.25">
      <c r="B32" s="111"/>
      <c r="C32" s="65">
        <v>5</v>
      </c>
      <c r="D32" s="148" t="s">
        <v>132</v>
      </c>
      <c r="E32" s="66" t="s">
        <v>1</v>
      </c>
      <c r="F32" s="65">
        <v>2</v>
      </c>
      <c r="G32" s="67"/>
      <c r="H32" s="105">
        <f t="shared" si="3"/>
        <v>0</v>
      </c>
      <c r="I32" s="68"/>
    </row>
    <row r="33" spans="2:9" x14ac:dyDescent="0.25">
      <c r="D33" s="2"/>
    </row>
    <row r="34" spans="2:9" x14ac:dyDescent="0.25">
      <c r="C34" s="60" t="s">
        <v>91</v>
      </c>
      <c r="D34" s="2"/>
      <c r="E34" s="61"/>
      <c r="F34" s="59"/>
      <c r="G34" s="62"/>
      <c r="H34" s="62"/>
    </row>
    <row r="35" spans="2:9" x14ac:dyDescent="0.25">
      <c r="C35" s="64"/>
      <c r="D35" s="2"/>
    </row>
    <row r="36" spans="2:9" ht="150" x14ac:dyDescent="0.25">
      <c r="B36" s="111"/>
      <c r="C36" s="65">
        <f>C21+1</f>
        <v>1</v>
      </c>
      <c r="D36" s="148" t="s">
        <v>161</v>
      </c>
      <c r="E36" s="66" t="s">
        <v>1</v>
      </c>
      <c r="F36" s="65">
        <v>6</v>
      </c>
      <c r="G36" s="67"/>
      <c r="H36" s="105">
        <f>G36*F36</f>
        <v>0</v>
      </c>
      <c r="I36" s="68"/>
    </row>
    <row r="37" spans="2:9" x14ac:dyDescent="0.25">
      <c r="D37" s="2"/>
    </row>
    <row r="38" spans="2:9" x14ac:dyDescent="0.25">
      <c r="C38" s="60" t="s">
        <v>92</v>
      </c>
      <c r="D38" s="2"/>
      <c r="E38" s="61"/>
      <c r="F38" s="59"/>
      <c r="G38" s="62"/>
      <c r="H38" s="62"/>
    </row>
    <row r="39" spans="2:9" x14ac:dyDescent="0.25">
      <c r="C39" s="64"/>
      <c r="D39" s="2"/>
    </row>
    <row r="40" spans="2:9" ht="154.5" customHeight="1" x14ac:dyDescent="0.25">
      <c r="B40" s="111"/>
      <c r="C40" s="65">
        <v>1</v>
      </c>
      <c r="D40" s="161" t="s">
        <v>247</v>
      </c>
      <c r="E40" s="66" t="s">
        <v>1</v>
      </c>
      <c r="F40" s="65">
        <v>1</v>
      </c>
      <c r="G40" s="67"/>
      <c r="H40" s="105">
        <f>G40*F40</f>
        <v>0</v>
      </c>
      <c r="I40" s="68"/>
    </row>
    <row r="42" spans="2:9" x14ac:dyDescent="0.25">
      <c r="C42" s="60" t="s">
        <v>93</v>
      </c>
      <c r="E42" s="61"/>
      <c r="F42" s="59"/>
      <c r="G42" s="62"/>
      <c r="H42" s="62"/>
    </row>
    <row r="43" spans="2:9" x14ac:dyDescent="0.25">
      <c r="C43" s="64"/>
    </row>
    <row r="44" spans="2:9" ht="150" x14ac:dyDescent="0.25">
      <c r="B44" s="111"/>
      <c r="C44" s="65">
        <f>C21+1</f>
        <v>1</v>
      </c>
      <c r="D44" s="128" t="s">
        <v>162</v>
      </c>
      <c r="E44" s="66" t="s">
        <v>1</v>
      </c>
      <c r="F44" s="65">
        <v>1</v>
      </c>
      <c r="G44" s="67"/>
      <c r="H44" s="105">
        <f>G44*F44</f>
        <v>0</v>
      </c>
      <c r="I44" s="68"/>
    </row>
    <row r="45" spans="2:9" ht="120" x14ac:dyDescent="0.25">
      <c r="C45" s="65">
        <f>C22+1</f>
        <v>2</v>
      </c>
      <c r="D45" s="128" t="s">
        <v>132</v>
      </c>
      <c r="E45" s="66" t="s">
        <v>1</v>
      </c>
      <c r="F45" s="65">
        <v>1</v>
      </c>
      <c r="G45" s="67"/>
      <c r="H45" s="105">
        <f t="shared" ref="H45:H46" si="4">G45*F45</f>
        <v>0</v>
      </c>
      <c r="I45" s="68"/>
    </row>
    <row r="46" spans="2:9" ht="154.5" customHeight="1" x14ac:dyDescent="0.25">
      <c r="B46" s="111"/>
      <c r="C46" s="65">
        <f>C23+1</f>
        <v>3</v>
      </c>
      <c r="D46" s="128" t="s">
        <v>205</v>
      </c>
      <c r="E46" s="66" t="s">
        <v>1</v>
      </c>
      <c r="F46" s="65">
        <v>2</v>
      </c>
      <c r="G46" s="67"/>
      <c r="H46" s="105">
        <f t="shared" si="4"/>
        <v>0</v>
      </c>
      <c r="I46" s="68"/>
    </row>
    <row r="48" spans="2:9" x14ac:dyDescent="0.25">
      <c r="C48" s="60" t="s">
        <v>94</v>
      </c>
      <c r="E48" s="61"/>
      <c r="F48" s="59"/>
      <c r="G48" s="62"/>
      <c r="H48" s="62"/>
    </row>
    <row r="49" spans="2:10" x14ac:dyDescent="0.25">
      <c r="C49" s="64"/>
    </row>
    <row r="50" spans="2:10" ht="390" x14ac:dyDescent="0.25">
      <c r="B50" s="111"/>
      <c r="C50" s="65">
        <v>1</v>
      </c>
      <c r="D50" s="148" t="s">
        <v>396</v>
      </c>
      <c r="E50" s="66" t="s">
        <v>1</v>
      </c>
      <c r="F50" s="65">
        <v>3</v>
      </c>
      <c r="G50" s="67"/>
      <c r="H50" s="105">
        <f>G50*F50</f>
        <v>0</v>
      </c>
      <c r="I50" s="68"/>
    </row>
    <row r="51" spans="2:10" ht="337.5" customHeight="1" x14ac:dyDescent="0.25">
      <c r="B51" s="111"/>
      <c r="C51" s="65">
        <v>2</v>
      </c>
      <c r="D51" s="148" t="s">
        <v>395</v>
      </c>
      <c r="E51" s="66" t="s">
        <v>1</v>
      </c>
      <c r="F51" s="65">
        <v>1</v>
      </c>
      <c r="G51" s="67"/>
      <c r="H51" s="105">
        <f t="shared" ref="H51:H58" si="5">G51*F51</f>
        <v>0</v>
      </c>
      <c r="I51" s="68"/>
      <c r="J51" s="140"/>
    </row>
    <row r="52" spans="2:10" s="48" customFormat="1" ht="150" x14ac:dyDescent="0.25">
      <c r="B52" s="111"/>
      <c r="C52" s="112">
        <v>3</v>
      </c>
      <c r="D52" s="169" t="s">
        <v>163</v>
      </c>
      <c r="E52" s="113" t="s">
        <v>1</v>
      </c>
      <c r="F52" s="112">
        <v>2</v>
      </c>
      <c r="G52" s="115"/>
      <c r="H52" s="105">
        <f t="shared" si="5"/>
        <v>0</v>
      </c>
      <c r="I52" s="116"/>
    </row>
    <row r="53" spans="2:10" ht="156.75" customHeight="1" x14ac:dyDescent="0.25">
      <c r="B53" s="111"/>
      <c r="C53" s="65">
        <v>4</v>
      </c>
      <c r="D53" s="148" t="s">
        <v>248</v>
      </c>
      <c r="E53" s="66" t="s">
        <v>1</v>
      </c>
      <c r="F53" s="65">
        <v>24</v>
      </c>
      <c r="G53" s="67"/>
      <c r="H53" s="105">
        <f t="shared" si="5"/>
        <v>0</v>
      </c>
      <c r="I53" s="68"/>
    </row>
    <row r="54" spans="2:10" ht="135" x14ac:dyDescent="0.25">
      <c r="C54" s="65">
        <v>5</v>
      </c>
      <c r="D54" s="148" t="s">
        <v>204</v>
      </c>
      <c r="E54" s="66" t="s">
        <v>1</v>
      </c>
      <c r="F54" s="65">
        <v>6</v>
      </c>
      <c r="G54" s="67"/>
      <c r="H54" s="105">
        <f t="shared" si="5"/>
        <v>0</v>
      </c>
      <c r="I54" s="68"/>
    </row>
    <row r="55" spans="2:10" ht="105" x14ac:dyDescent="0.25">
      <c r="B55" s="111"/>
      <c r="C55" s="65">
        <v>6</v>
      </c>
      <c r="D55" s="148" t="s">
        <v>236</v>
      </c>
      <c r="E55" s="66" t="s">
        <v>1</v>
      </c>
      <c r="F55" s="65">
        <v>2</v>
      </c>
      <c r="G55" s="67"/>
      <c r="H55" s="105">
        <f t="shared" si="5"/>
        <v>0</v>
      </c>
      <c r="I55" s="68"/>
    </row>
    <row r="56" spans="2:10" ht="105" x14ac:dyDescent="0.25">
      <c r="C56" s="65">
        <v>7</v>
      </c>
      <c r="D56" s="148" t="s">
        <v>237</v>
      </c>
      <c r="E56" s="66" t="s">
        <v>1</v>
      </c>
      <c r="F56" s="65">
        <v>2</v>
      </c>
      <c r="G56" s="67"/>
      <c r="H56" s="105">
        <f t="shared" si="5"/>
        <v>0</v>
      </c>
      <c r="I56" s="68"/>
    </row>
    <row r="57" spans="2:10" ht="120" x14ac:dyDescent="0.25">
      <c r="B57" s="111"/>
      <c r="C57" s="65">
        <v>8</v>
      </c>
      <c r="D57" s="148" t="s">
        <v>132</v>
      </c>
      <c r="E57" s="66" t="s">
        <v>1</v>
      </c>
      <c r="F57" s="65">
        <v>1</v>
      </c>
      <c r="G57" s="67"/>
      <c r="H57" s="105">
        <f t="shared" si="5"/>
        <v>0</v>
      </c>
      <c r="I57" s="68"/>
    </row>
    <row r="58" spans="2:10" ht="171.75" customHeight="1" x14ac:dyDescent="0.25">
      <c r="C58" s="65">
        <v>9</v>
      </c>
      <c r="D58" s="148" t="s">
        <v>249</v>
      </c>
      <c r="E58" s="66" t="s">
        <v>1</v>
      </c>
      <c r="F58" s="65">
        <v>4</v>
      </c>
      <c r="G58" s="67"/>
      <c r="H58" s="105">
        <f t="shared" si="5"/>
        <v>0</v>
      </c>
      <c r="I58" s="68"/>
    </row>
    <row r="59" spans="2:10" x14ac:dyDescent="0.25">
      <c r="D59" s="2"/>
    </row>
    <row r="60" spans="2:10" x14ac:dyDescent="0.25">
      <c r="C60" s="60" t="s">
        <v>95</v>
      </c>
      <c r="D60" s="2"/>
      <c r="E60" s="61"/>
      <c r="F60" s="59"/>
      <c r="G60" s="62"/>
      <c r="H60" s="62"/>
    </row>
    <row r="61" spans="2:10" x14ac:dyDescent="0.25">
      <c r="C61" s="64"/>
      <c r="D61" s="2"/>
    </row>
    <row r="62" spans="2:10" ht="150" x14ac:dyDescent="0.25">
      <c r="B62" s="111"/>
      <c r="C62" s="65">
        <v>1</v>
      </c>
      <c r="D62" s="148" t="s">
        <v>164</v>
      </c>
      <c r="E62" s="66" t="s">
        <v>1</v>
      </c>
      <c r="F62" s="65">
        <v>2</v>
      </c>
      <c r="G62" s="67"/>
      <c r="H62" s="105">
        <f>G62*F62</f>
        <v>0</v>
      </c>
      <c r="I62" s="68"/>
      <c r="J62" s="140"/>
    </row>
    <row r="63" spans="2:10" ht="147.75" customHeight="1" x14ac:dyDescent="0.25">
      <c r="B63" s="111"/>
      <c r="C63" s="65">
        <v>2</v>
      </c>
      <c r="D63" s="148" t="s">
        <v>246</v>
      </c>
      <c r="E63" s="66" t="s">
        <v>1</v>
      </c>
      <c r="F63" s="65">
        <v>3</v>
      </c>
      <c r="G63" s="67"/>
      <c r="H63" s="105">
        <f t="shared" ref="H63:H64" si="6">G63*F63</f>
        <v>0</v>
      </c>
      <c r="I63" s="68"/>
    </row>
    <row r="64" spans="2:10" ht="171.75" customHeight="1" x14ac:dyDescent="0.25">
      <c r="B64" s="111"/>
      <c r="C64" s="65">
        <v>3</v>
      </c>
      <c r="D64" s="167" t="s">
        <v>249</v>
      </c>
      <c r="E64" s="66" t="s">
        <v>1</v>
      </c>
      <c r="F64" s="65">
        <v>3</v>
      </c>
      <c r="G64" s="67"/>
      <c r="H64" s="105">
        <f t="shared" si="6"/>
        <v>0</v>
      </c>
      <c r="I64" s="68"/>
    </row>
    <row r="65" spans="3:8" x14ac:dyDescent="0.25">
      <c r="C65" s="180" t="s">
        <v>43</v>
      </c>
      <c r="D65" s="181"/>
      <c r="E65" s="181"/>
      <c r="F65" s="181"/>
      <c r="G65" s="93"/>
      <c r="H65" s="93">
        <f>SUM(H13:H64)</f>
        <v>0</v>
      </c>
    </row>
  </sheetData>
  <mergeCells count="2">
    <mergeCell ref="C9:D9"/>
    <mergeCell ref="C65:F65"/>
  </mergeCells>
  <printOptions horizontalCentered="1"/>
  <pageMargins left="0.23622047244094491" right="0.23622047244094491" top="0.23622047244094491" bottom="0.74803149606299213" header="0.31496062992125984" footer="0.31496062992125984"/>
  <pageSetup paperSize="9" scale="81" fitToHeight="0" orientation="portrait"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J34"/>
  <sheetViews>
    <sheetView zoomScaleNormal="100" zoomScaleSheetLayoutView="85" workbookViewId="0">
      <pane ySplit="7" topLeftCell="A8" activePane="bottomLeft" state="frozen"/>
      <selection activeCell="H13" sqref="H13:H14"/>
      <selection pane="bottomLeft" activeCell="A8" sqref="A8"/>
    </sheetView>
  </sheetViews>
  <sheetFormatPr defaultColWidth="8.7109375" defaultRowHeight="15" x14ac:dyDescent="0.25"/>
  <cols>
    <col min="1" max="1" width="0.85546875" style="5" customWidth="1"/>
    <col min="2" max="2" width="7.28515625" style="49" customWidth="1"/>
    <col min="3" max="3" width="5.28515625" style="49" customWidth="1"/>
    <col min="4" max="4" width="140.7109375" style="6" customWidth="1"/>
    <col min="5" max="5" width="10.42578125" style="7" customWidth="1"/>
    <col min="6" max="6" width="9.28515625" style="49" bestFit="1" customWidth="1"/>
    <col min="7" max="8" width="14.42578125" style="10" customWidth="1"/>
    <col min="9" max="9" width="35.5703125" style="5" customWidth="1"/>
    <col min="10" max="16384" width="8.7109375" style="5"/>
  </cols>
  <sheetData>
    <row r="2" spans="2:9" x14ac:dyDescent="0.25">
      <c r="B2" s="52"/>
      <c r="C2" s="52"/>
      <c r="D2" s="53" t="s">
        <v>5</v>
      </c>
      <c r="E2" s="54"/>
      <c r="F2" s="55"/>
      <c r="G2" s="20"/>
      <c r="H2" s="20"/>
      <c r="I2" s="56"/>
    </row>
    <row r="3" spans="2:9" x14ac:dyDescent="0.25">
      <c r="B3" s="52"/>
      <c r="C3" s="52"/>
      <c r="D3" s="53" t="s">
        <v>111</v>
      </c>
      <c r="E3" s="54"/>
      <c r="F3" s="55"/>
      <c r="G3" s="20"/>
      <c r="H3" s="20"/>
      <c r="I3" s="56"/>
    </row>
    <row r="4" spans="2:9" x14ac:dyDescent="0.25">
      <c r="B4" s="52"/>
      <c r="C4" s="52"/>
      <c r="D4" s="53" t="s">
        <v>6</v>
      </c>
      <c r="E4" s="54"/>
      <c r="F4" s="55"/>
      <c r="G4" s="20"/>
      <c r="H4" s="20"/>
      <c r="I4" s="56"/>
    </row>
    <row r="5" spans="2:9" x14ac:dyDescent="0.25">
      <c r="B5" s="52"/>
      <c r="C5" s="52"/>
      <c r="D5" s="53" t="s">
        <v>48</v>
      </c>
      <c r="E5" s="54"/>
      <c r="F5" s="55"/>
      <c r="G5" s="20"/>
      <c r="H5" s="20"/>
      <c r="I5" s="56"/>
    </row>
    <row r="6" spans="2:9" x14ac:dyDescent="0.25">
      <c r="B6" s="52"/>
      <c r="C6" s="52"/>
      <c r="D6" s="57"/>
      <c r="E6" s="54"/>
      <c r="F6" s="55"/>
      <c r="G6" s="20"/>
      <c r="H6" s="20"/>
      <c r="I6" s="56"/>
    </row>
    <row r="7" spans="2:9" s="13" customFormat="1" ht="90" x14ac:dyDescent="0.25">
      <c r="B7" s="15" t="s">
        <v>13</v>
      </c>
      <c r="C7" s="15" t="s">
        <v>3</v>
      </c>
      <c r="D7" s="15" t="s">
        <v>9</v>
      </c>
      <c r="E7" s="15" t="s">
        <v>7</v>
      </c>
      <c r="F7" s="15" t="s">
        <v>0</v>
      </c>
      <c r="G7" s="8" t="s">
        <v>2</v>
      </c>
      <c r="H7" s="8" t="s">
        <v>114</v>
      </c>
      <c r="I7" s="8" t="s">
        <v>119</v>
      </c>
    </row>
    <row r="8" spans="2:9" x14ac:dyDescent="0.25">
      <c r="B8" s="58"/>
    </row>
    <row r="9" spans="2:9" x14ac:dyDescent="0.25">
      <c r="B9" s="29">
        <v>0</v>
      </c>
      <c r="C9" s="178" t="s">
        <v>96</v>
      </c>
      <c r="D9" s="179"/>
      <c r="E9" s="24"/>
      <c r="F9" s="25"/>
      <c r="G9" s="27"/>
      <c r="H9" s="27"/>
    </row>
    <row r="11" spans="2:9" s="63" customFormat="1" x14ac:dyDescent="0.25">
      <c r="B11" s="59"/>
      <c r="C11" s="60" t="s">
        <v>97</v>
      </c>
      <c r="D11" s="149"/>
      <c r="E11" s="61"/>
      <c r="F11" s="59"/>
      <c r="G11" s="62"/>
      <c r="H11" s="62"/>
    </row>
    <row r="12" spans="2:9" x14ac:dyDescent="0.25">
      <c r="C12" s="64"/>
    </row>
    <row r="13" spans="2:9" ht="360" x14ac:dyDescent="0.25">
      <c r="C13" s="65">
        <v>1</v>
      </c>
      <c r="D13" s="148" t="s">
        <v>197</v>
      </c>
      <c r="E13" s="66" t="s">
        <v>1</v>
      </c>
      <c r="F13" s="65">
        <v>1</v>
      </c>
      <c r="G13" s="67"/>
      <c r="H13" s="105">
        <f>G13*F13</f>
        <v>0</v>
      </c>
      <c r="I13" s="68"/>
    </row>
    <row r="14" spans="2:9" ht="210" customHeight="1" x14ac:dyDescent="0.25">
      <c r="B14" s="111"/>
      <c r="C14" s="65">
        <f>C13+1</f>
        <v>2</v>
      </c>
      <c r="D14" s="148" t="s">
        <v>165</v>
      </c>
      <c r="E14" s="66" t="s">
        <v>1</v>
      </c>
      <c r="F14" s="65">
        <v>1</v>
      </c>
      <c r="G14" s="67"/>
      <c r="H14" s="105">
        <f>G14*F14</f>
        <v>0</v>
      </c>
      <c r="I14" s="68"/>
    </row>
    <row r="15" spans="2:9" ht="135" x14ac:dyDescent="0.25">
      <c r="B15" s="111"/>
      <c r="C15" s="65">
        <f>C14+1</f>
        <v>3</v>
      </c>
      <c r="D15" s="148" t="s">
        <v>202</v>
      </c>
      <c r="E15" s="66" t="s">
        <v>1</v>
      </c>
      <c r="F15" s="65">
        <v>1</v>
      </c>
      <c r="G15" s="67"/>
      <c r="H15" s="105">
        <f t="shared" ref="H15:H16" si="0">G15*F15</f>
        <v>0</v>
      </c>
      <c r="I15" s="68"/>
    </row>
    <row r="16" spans="2:9" ht="135" x14ac:dyDescent="0.25">
      <c r="C16" s="65">
        <f>C15+1</f>
        <v>4</v>
      </c>
      <c r="D16" s="148" t="s">
        <v>205</v>
      </c>
      <c r="E16" s="66" t="s">
        <v>1</v>
      </c>
      <c r="F16" s="65">
        <v>2</v>
      </c>
      <c r="G16" s="67"/>
      <c r="H16" s="105">
        <f t="shared" si="0"/>
        <v>0</v>
      </c>
      <c r="I16" s="68"/>
    </row>
    <row r="17" spans="2:10" x14ac:dyDescent="0.25">
      <c r="D17" s="2"/>
    </row>
    <row r="18" spans="2:10" x14ac:dyDescent="0.25">
      <c r="D18" s="2"/>
    </row>
    <row r="19" spans="2:10" x14ac:dyDescent="0.25">
      <c r="B19" s="59"/>
      <c r="C19" s="60" t="s">
        <v>28</v>
      </c>
      <c r="D19" s="2"/>
      <c r="E19" s="61"/>
      <c r="F19" s="59"/>
      <c r="G19" s="62"/>
      <c r="H19" s="62"/>
    </row>
    <row r="20" spans="2:10" x14ac:dyDescent="0.25">
      <c r="B20" s="59"/>
      <c r="C20" s="60"/>
      <c r="D20" s="2"/>
      <c r="E20" s="61"/>
      <c r="F20" s="59"/>
      <c r="G20" s="62"/>
      <c r="H20" s="62"/>
    </row>
    <row r="21" spans="2:10" ht="150" x14ac:dyDescent="0.25">
      <c r="B21" s="111"/>
      <c r="C21" s="65">
        <v>1</v>
      </c>
      <c r="D21" s="148" t="s">
        <v>166</v>
      </c>
      <c r="E21" s="66" t="s">
        <v>1</v>
      </c>
      <c r="F21" s="65">
        <v>2</v>
      </c>
      <c r="G21" s="67"/>
      <c r="H21" s="105">
        <f>G21*F21</f>
        <v>0</v>
      </c>
      <c r="I21" s="68"/>
    </row>
    <row r="22" spans="2:10" ht="165" x14ac:dyDescent="0.25">
      <c r="C22" s="65">
        <v>2</v>
      </c>
      <c r="D22" s="148" t="s">
        <v>167</v>
      </c>
      <c r="E22" s="66" t="s">
        <v>1</v>
      </c>
      <c r="F22" s="65">
        <v>3</v>
      </c>
      <c r="G22" s="67"/>
      <c r="H22" s="105">
        <f t="shared" ref="H22:H28" si="1">G22*F22</f>
        <v>0</v>
      </c>
      <c r="I22" s="68"/>
    </row>
    <row r="23" spans="2:10" ht="210" x14ac:dyDescent="0.25">
      <c r="B23" s="111"/>
      <c r="C23" s="65">
        <v>3</v>
      </c>
      <c r="D23" s="148" t="s">
        <v>250</v>
      </c>
      <c r="E23" s="66" t="s">
        <v>1</v>
      </c>
      <c r="F23" s="65">
        <v>1</v>
      </c>
      <c r="G23" s="67"/>
      <c r="H23" s="105">
        <f t="shared" si="1"/>
        <v>0</v>
      </c>
      <c r="I23" s="68"/>
    </row>
    <row r="24" spans="2:10" ht="165" x14ac:dyDescent="0.25">
      <c r="B24" s="111"/>
      <c r="C24" s="65">
        <v>4</v>
      </c>
      <c r="D24" s="148" t="s">
        <v>251</v>
      </c>
      <c r="E24" s="66" t="s">
        <v>1</v>
      </c>
      <c r="F24" s="65">
        <v>2</v>
      </c>
      <c r="G24" s="67"/>
      <c r="H24" s="105">
        <f t="shared" si="1"/>
        <v>0</v>
      </c>
      <c r="I24" s="68"/>
      <c r="J24" s="140"/>
    </row>
    <row r="25" spans="2:10" ht="135" x14ac:dyDescent="0.25">
      <c r="B25" s="111"/>
      <c r="C25" s="65">
        <v>5</v>
      </c>
      <c r="D25" s="148" t="s">
        <v>252</v>
      </c>
      <c r="E25" s="66" t="s">
        <v>1</v>
      </c>
      <c r="F25" s="65">
        <v>2</v>
      </c>
      <c r="G25" s="67"/>
      <c r="H25" s="105">
        <f t="shared" si="1"/>
        <v>0</v>
      </c>
      <c r="I25" s="68"/>
    </row>
    <row r="26" spans="2:10" ht="162.75" customHeight="1" x14ac:dyDescent="0.25">
      <c r="C26" s="65">
        <v>6</v>
      </c>
      <c r="D26" s="148" t="s">
        <v>238</v>
      </c>
      <c r="E26" s="66" t="s">
        <v>1</v>
      </c>
      <c r="F26" s="65">
        <v>5</v>
      </c>
      <c r="G26" s="67"/>
      <c r="H26" s="105">
        <f t="shared" si="1"/>
        <v>0</v>
      </c>
      <c r="I26" s="68"/>
    </row>
    <row r="27" spans="2:10" ht="225" x14ac:dyDescent="0.25">
      <c r="B27" s="111"/>
      <c r="C27" s="65">
        <v>7</v>
      </c>
      <c r="D27" s="148" t="s">
        <v>219</v>
      </c>
      <c r="E27" s="66" t="s">
        <v>1</v>
      </c>
      <c r="F27" s="65">
        <v>2</v>
      </c>
      <c r="G27" s="67"/>
      <c r="H27" s="105">
        <f t="shared" si="1"/>
        <v>0</v>
      </c>
      <c r="I27" s="68"/>
    </row>
    <row r="28" spans="2:10" ht="150" x14ac:dyDescent="0.25">
      <c r="C28" s="65">
        <v>8</v>
      </c>
      <c r="D28" s="148" t="s">
        <v>168</v>
      </c>
      <c r="E28" s="66" t="s">
        <v>1</v>
      </c>
      <c r="F28" s="65">
        <v>1</v>
      </c>
      <c r="G28" s="67"/>
      <c r="H28" s="105">
        <f t="shared" si="1"/>
        <v>0</v>
      </c>
      <c r="I28" s="68"/>
    </row>
    <row r="29" spans="2:10" x14ac:dyDescent="0.25">
      <c r="D29" s="2"/>
    </row>
    <row r="30" spans="2:10" x14ac:dyDescent="0.25">
      <c r="B30" s="59"/>
      <c r="C30" s="60" t="s">
        <v>29</v>
      </c>
      <c r="D30" s="2"/>
      <c r="E30" s="61"/>
      <c r="F30" s="59"/>
      <c r="G30" s="62"/>
      <c r="H30" s="62"/>
    </row>
    <row r="31" spans="2:10" x14ac:dyDescent="0.25">
      <c r="C31" s="64"/>
      <c r="D31" s="2"/>
    </row>
    <row r="32" spans="2:10" ht="409.6" customHeight="1" x14ac:dyDescent="0.25">
      <c r="B32" s="111"/>
      <c r="C32" s="65">
        <v>1</v>
      </c>
      <c r="D32" s="148" t="s">
        <v>198</v>
      </c>
      <c r="E32" s="66" t="s">
        <v>1</v>
      </c>
      <c r="F32" s="65">
        <v>1</v>
      </c>
      <c r="G32" s="67"/>
      <c r="H32" s="105">
        <f>G32*F32</f>
        <v>0</v>
      </c>
      <c r="I32" s="68"/>
    </row>
    <row r="33" spans="2:9" ht="210" x14ac:dyDescent="0.25">
      <c r="C33" s="65">
        <f>C32+1</f>
        <v>2</v>
      </c>
      <c r="D33" s="148" t="s">
        <v>253</v>
      </c>
      <c r="E33" s="66" t="s">
        <v>1</v>
      </c>
      <c r="F33" s="65">
        <v>2</v>
      </c>
      <c r="G33" s="67"/>
      <c r="H33" s="105">
        <f>G33*F33</f>
        <v>0</v>
      </c>
      <c r="I33" s="68"/>
    </row>
    <row r="34" spans="2:9" x14ac:dyDescent="0.25">
      <c r="B34" s="97"/>
      <c r="C34" s="180" t="s">
        <v>38</v>
      </c>
      <c r="D34" s="181"/>
      <c r="E34" s="181"/>
      <c r="F34" s="181"/>
      <c r="G34" s="93"/>
      <c r="H34" s="93">
        <f>SUM(H13:H33)</f>
        <v>0</v>
      </c>
    </row>
  </sheetData>
  <mergeCells count="2">
    <mergeCell ref="C9:D9"/>
    <mergeCell ref="C34:F34"/>
  </mergeCells>
  <printOptions horizontalCentered="1"/>
  <pageMargins left="0.23622047244094491" right="0.23622047244094491" top="0.23622047244094491" bottom="0.74803149606299213" header="0.31496062992125984" footer="0.31496062992125984"/>
  <pageSetup paperSize="9" scale="81" fitToHeight="0" orientation="portrait" r:id="rId1"/>
  <headerFoot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I47"/>
  <sheetViews>
    <sheetView zoomScaleNormal="100" zoomScaleSheetLayoutView="85" workbookViewId="0">
      <pane ySplit="7" topLeftCell="A8" activePane="bottomLeft" state="frozen"/>
      <selection activeCell="H13" sqref="H13:H14"/>
      <selection pane="bottomLeft" activeCell="A8" sqref="A8"/>
    </sheetView>
  </sheetViews>
  <sheetFormatPr defaultColWidth="8.7109375" defaultRowHeight="15" x14ac:dyDescent="0.25"/>
  <cols>
    <col min="1" max="1" width="0.85546875" style="5" customWidth="1"/>
    <col min="2" max="2" width="7.28515625" style="49" customWidth="1"/>
    <col min="3" max="3" width="5.28515625" style="49" customWidth="1"/>
    <col min="4" max="4" width="119.140625" style="6" customWidth="1"/>
    <col min="5" max="5" width="10.42578125" style="7" customWidth="1"/>
    <col min="6" max="6" width="9.28515625" style="49" bestFit="1" customWidth="1"/>
    <col min="7" max="8" width="14.42578125" style="10" customWidth="1"/>
    <col min="9" max="9" width="35.28515625" style="5" customWidth="1"/>
    <col min="10" max="10" width="32.5703125" style="5" customWidth="1"/>
    <col min="11" max="16384" width="8.7109375" style="5"/>
  </cols>
  <sheetData>
    <row r="2" spans="2:9" x14ac:dyDescent="0.25">
      <c r="B2" s="52"/>
      <c r="C2" s="52"/>
      <c r="D2" s="53" t="s">
        <v>5</v>
      </c>
      <c r="E2" s="54"/>
      <c r="F2" s="55"/>
      <c r="G2" s="20"/>
      <c r="H2" s="20"/>
      <c r="I2" s="56"/>
    </row>
    <row r="3" spans="2:9" x14ac:dyDescent="0.25">
      <c r="B3" s="52"/>
      <c r="C3" s="52"/>
      <c r="D3" s="53" t="s">
        <v>111</v>
      </c>
      <c r="E3" s="54"/>
      <c r="F3" s="55"/>
      <c r="G3" s="20"/>
      <c r="H3" s="20"/>
      <c r="I3" s="56"/>
    </row>
    <row r="4" spans="2:9" x14ac:dyDescent="0.25">
      <c r="B4" s="52"/>
      <c r="C4" s="52"/>
      <c r="D4" s="53" t="s">
        <v>6</v>
      </c>
      <c r="E4" s="54"/>
      <c r="F4" s="55"/>
      <c r="G4" s="20"/>
      <c r="H4" s="20"/>
      <c r="I4" s="56"/>
    </row>
    <row r="5" spans="2:9" x14ac:dyDescent="0.25">
      <c r="B5" s="52"/>
      <c r="C5" s="52"/>
      <c r="D5" s="53" t="s">
        <v>48</v>
      </c>
      <c r="E5" s="54"/>
      <c r="F5" s="55"/>
      <c r="G5" s="20"/>
      <c r="H5" s="20"/>
      <c r="I5" s="56"/>
    </row>
    <row r="6" spans="2:9" x14ac:dyDescent="0.25">
      <c r="B6" s="52"/>
      <c r="C6" s="52"/>
      <c r="D6" s="57"/>
      <c r="E6" s="54"/>
      <c r="F6" s="55"/>
      <c r="G6" s="20"/>
      <c r="H6" s="20"/>
      <c r="I6" s="56"/>
    </row>
    <row r="7" spans="2:9" s="13" customFormat="1" ht="90" x14ac:dyDescent="0.25">
      <c r="B7" s="15" t="s">
        <v>13</v>
      </c>
      <c r="C7" s="15" t="s">
        <v>3</v>
      </c>
      <c r="D7" s="15" t="s">
        <v>9</v>
      </c>
      <c r="E7" s="15" t="s">
        <v>7</v>
      </c>
      <c r="F7" s="15" t="s">
        <v>0</v>
      </c>
      <c r="G7" s="8" t="s">
        <v>2</v>
      </c>
      <c r="H7" s="8" t="s">
        <v>114</v>
      </c>
      <c r="I7" s="8" t="s">
        <v>119</v>
      </c>
    </row>
    <row r="8" spans="2:9" x14ac:dyDescent="0.25">
      <c r="B8" s="58"/>
    </row>
    <row r="9" spans="2:9" x14ac:dyDescent="0.25">
      <c r="B9" s="29">
        <v>1</v>
      </c>
      <c r="C9" s="178" t="s">
        <v>98</v>
      </c>
      <c r="D9" s="179"/>
      <c r="E9" s="24"/>
      <c r="F9" s="25"/>
      <c r="G9" s="27"/>
      <c r="H9" s="27"/>
    </row>
    <row r="11" spans="2:9" s="63" customFormat="1" x14ac:dyDescent="0.25">
      <c r="B11" s="59"/>
      <c r="C11" s="60" t="s">
        <v>99</v>
      </c>
      <c r="D11" s="149"/>
      <c r="E11" s="61"/>
      <c r="F11" s="59"/>
      <c r="G11" s="62"/>
      <c r="H11" s="62"/>
    </row>
    <row r="12" spans="2:9" x14ac:dyDescent="0.25">
      <c r="C12" s="64"/>
    </row>
    <row r="13" spans="2:9" ht="232.5" customHeight="1" x14ac:dyDescent="0.25">
      <c r="B13" s="111"/>
      <c r="C13" s="65">
        <v>1</v>
      </c>
      <c r="D13" s="148" t="s">
        <v>169</v>
      </c>
      <c r="E13" s="66" t="s">
        <v>1</v>
      </c>
      <c r="F13" s="65">
        <v>1</v>
      </c>
      <c r="G13" s="67"/>
      <c r="H13" s="105">
        <f>G13*F13</f>
        <v>0</v>
      </c>
      <c r="I13" s="68"/>
    </row>
    <row r="14" spans="2:9" ht="228" customHeight="1" x14ac:dyDescent="0.25">
      <c r="B14" s="111"/>
      <c r="C14" s="65">
        <f>C13+1</f>
        <v>2</v>
      </c>
      <c r="D14" s="148" t="s">
        <v>170</v>
      </c>
      <c r="E14" s="66" t="s">
        <v>1</v>
      </c>
      <c r="F14" s="65">
        <v>1</v>
      </c>
      <c r="G14" s="67"/>
      <c r="H14" s="105">
        <f>G14*F14</f>
        <v>0</v>
      </c>
      <c r="I14" s="68"/>
    </row>
    <row r="15" spans="2:9" ht="367.5" customHeight="1" x14ac:dyDescent="0.25">
      <c r="B15" s="111"/>
      <c r="C15" s="65">
        <f t="shared" ref="C15:C23" si="0">C14+1</f>
        <v>3</v>
      </c>
      <c r="D15" s="148" t="s">
        <v>199</v>
      </c>
      <c r="E15" s="66" t="s">
        <v>1</v>
      </c>
      <c r="F15" s="65">
        <v>1</v>
      </c>
      <c r="G15" s="67"/>
      <c r="H15" s="105">
        <f t="shared" ref="H15:H18" si="1">G15*F15</f>
        <v>0</v>
      </c>
      <c r="I15" s="68"/>
    </row>
    <row r="16" spans="2:9" ht="165" x14ac:dyDescent="0.25">
      <c r="B16" s="111"/>
      <c r="C16" s="65">
        <f t="shared" si="0"/>
        <v>4</v>
      </c>
      <c r="D16" s="148" t="s">
        <v>230</v>
      </c>
      <c r="E16" s="66" t="s">
        <v>1</v>
      </c>
      <c r="F16" s="65">
        <v>2</v>
      </c>
      <c r="G16" s="67"/>
      <c r="H16" s="105">
        <f t="shared" si="1"/>
        <v>0</v>
      </c>
      <c r="I16" s="68"/>
    </row>
    <row r="17" spans="2:9" ht="150" x14ac:dyDescent="0.25">
      <c r="C17" s="65">
        <f t="shared" si="0"/>
        <v>5</v>
      </c>
      <c r="D17" s="148" t="s">
        <v>202</v>
      </c>
      <c r="E17" s="66" t="s">
        <v>1</v>
      </c>
      <c r="F17" s="65">
        <v>5</v>
      </c>
      <c r="G17" s="67"/>
      <c r="H17" s="105">
        <f t="shared" si="1"/>
        <v>0</v>
      </c>
      <c r="I17" s="68"/>
    </row>
    <row r="18" spans="2:9" ht="112.5" customHeight="1" x14ac:dyDescent="0.25">
      <c r="B18" s="111"/>
      <c r="C18" s="65">
        <f t="shared" si="0"/>
        <v>6</v>
      </c>
      <c r="D18" s="148" t="s">
        <v>140</v>
      </c>
      <c r="E18" s="66" t="s">
        <v>1</v>
      </c>
      <c r="F18" s="65">
        <v>1</v>
      </c>
      <c r="G18" s="67"/>
      <c r="H18" s="105">
        <f t="shared" si="1"/>
        <v>0</v>
      </c>
      <c r="I18" s="68"/>
    </row>
    <row r="19" spans="2:9" x14ac:dyDescent="0.25">
      <c r="D19" s="2"/>
    </row>
    <row r="20" spans="2:9" x14ac:dyDescent="0.25">
      <c r="B20" s="59"/>
      <c r="C20" s="60" t="s">
        <v>100</v>
      </c>
      <c r="D20" s="2"/>
      <c r="E20" s="61"/>
      <c r="F20" s="59"/>
      <c r="G20" s="62"/>
      <c r="H20" s="62"/>
    </row>
    <row r="21" spans="2:9" x14ac:dyDescent="0.25">
      <c r="C21" s="64"/>
      <c r="D21" s="2"/>
    </row>
    <row r="22" spans="2:9" ht="369.75" customHeight="1" x14ac:dyDescent="0.25">
      <c r="B22" s="111"/>
      <c r="C22" s="65">
        <v>1</v>
      </c>
      <c r="D22" s="148" t="s">
        <v>199</v>
      </c>
      <c r="E22" s="66" t="s">
        <v>1</v>
      </c>
      <c r="F22" s="65">
        <v>1</v>
      </c>
      <c r="G22" s="67"/>
      <c r="H22" s="105">
        <f>G22*F22</f>
        <v>0</v>
      </c>
      <c r="I22" s="68"/>
    </row>
    <row r="23" spans="2:9" ht="225" x14ac:dyDescent="0.25">
      <c r="B23" s="111"/>
      <c r="C23" s="65">
        <f t="shared" si="0"/>
        <v>2</v>
      </c>
      <c r="D23" s="148" t="s">
        <v>171</v>
      </c>
      <c r="E23" s="66" t="s">
        <v>1</v>
      </c>
      <c r="F23" s="65">
        <v>1</v>
      </c>
      <c r="G23" s="67"/>
      <c r="H23" s="105">
        <f>G23*F23</f>
        <v>0</v>
      </c>
      <c r="I23" s="68"/>
    </row>
    <row r="24" spans="2:9" x14ac:dyDescent="0.25">
      <c r="D24" s="2"/>
    </row>
    <row r="25" spans="2:9" s="63" customFormat="1" x14ac:dyDescent="0.25">
      <c r="B25" s="59"/>
      <c r="C25" s="60" t="s">
        <v>77</v>
      </c>
      <c r="D25" s="2"/>
      <c r="E25" s="61"/>
      <c r="F25" s="59"/>
      <c r="G25" s="62"/>
      <c r="H25" s="62"/>
    </row>
    <row r="26" spans="2:9" x14ac:dyDescent="0.25">
      <c r="C26" s="64"/>
      <c r="D26" s="2"/>
    </row>
    <row r="27" spans="2:9" ht="233.25" customHeight="1" x14ac:dyDescent="0.25">
      <c r="C27" s="65">
        <v>1</v>
      </c>
      <c r="D27" s="148" t="s">
        <v>172</v>
      </c>
      <c r="E27" s="66" t="s">
        <v>1</v>
      </c>
      <c r="F27" s="65">
        <v>1</v>
      </c>
      <c r="G27" s="67"/>
      <c r="H27" s="105">
        <f>G27*F27</f>
        <v>0</v>
      </c>
      <c r="I27" s="68"/>
    </row>
    <row r="28" spans="2:9" ht="120" x14ac:dyDescent="0.25">
      <c r="B28" s="111"/>
      <c r="C28" s="65">
        <f>C27+1</f>
        <v>2</v>
      </c>
      <c r="D28" s="148" t="s">
        <v>133</v>
      </c>
      <c r="E28" s="66" t="s">
        <v>1</v>
      </c>
      <c r="F28" s="65">
        <v>1</v>
      </c>
      <c r="G28" s="67"/>
      <c r="H28" s="105">
        <f t="shared" ref="H28:H29" si="2">G28*F28</f>
        <v>0</v>
      </c>
      <c r="I28" s="68"/>
    </row>
    <row r="29" spans="2:9" ht="150" x14ac:dyDescent="0.25">
      <c r="C29" s="65">
        <f t="shared" ref="C29" si="3">C28+1</f>
        <v>3</v>
      </c>
      <c r="D29" s="148" t="s">
        <v>204</v>
      </c>
      <c r="E29" s="66" t="s">
        <v>1</v>
      </c>
      <c r="F29" s="65">
        <v>1</v>
      </c>
      <c r="G29" s="67"/>
      <c r="H29" s="105">
        <f t="shared" si="2"/>
        <v>0</v>
      </c>
      <c r="I29" s="68"/>
    </row>
    <row r="30" spans="2:9" x14ac:dyDescent="0.25">
      <c r="D30" s="2"/>
    </row>
    <row r="31" spans="2:9" x14ac:dyDescent="0.25">
      <c r="B31" s="59"/>
      <c r="C31" s="60" t="s">
        <v>101</v>
      </c>
      <c r="D31" s="2"/>
      <c r="E31" s="61"/>
      <c r="F31" s="59"/>
      <c r="G31" s="62"/>
      <c r="H31" s="62"/>
    </row>
    <row r="32" spans="2:9" x14ac:dyDescent="0.25">
      <c r="C32" s="64"/>
      <c r="D32" s="2"/>
    </row>
    <row r="33" spans="2:9" ht="234.75" customHeight="1" x14ac:dyDescent="0.25">
      <c r="B33" s="111"/>
      <c r="C33" s="65">
        <v>1</v>
      </c>
      <c r="D33" s="148" t="s">
        <v>173</v>
      </c>
      <c r="E33" s="66" t="s">
        <v>1</v>
      </c>
      <c r="F33" s="65">
        <v>1</v>
      </c>
      <c r="G33" s="67"/>
      <c r="H33" s="105">
        <f>G33*F33</f>
        <v>0</v>
      </c>
      <c r="I33" s="68"/>
    </row>
    <row r="34" spans="2:9" ht="230.25" customHeight="1" x14ac:dyDescent="0.25">
      <c r="B34" s="111"/>
      <c r="C34" s="65">
        <v>2</v>
      </c>
      <c r="D34" s="148" t="s">
        <v>174</v>
      </c>
      <c r="E34" s="66" t="s">
        <v>1</v>
      </c>
      <c r="F34" s="65">
        <v>1</v>
      </c>
      <c r="G34" s="67"/>
      <c r="H34" s="105">
        <f t="shared" ref="H34:H44" si="4">G34*F34</f>
        <v>0</v>
      </c>
      <c r="I34" s="68"/>
    </row>
    <row r="35" spans="2:9" ht="233.25" customHeight="1" x14ac:dyDescent="0.25">
      <c r="B35" s="111"/>
      <c r="C35" s="65">
        <v>3</v>
      </c>
      <c r="D35" s="148" t="s">
        <v>175</v>
      </c>
      <c r="E35" s="66" t="s">
        <v>1</v>
      </c>
      <c r="F35" s="65">
        <v>1</v>
      </c>
      <c r="G35" s="67"/>
      <c r="H35" s="105">
        <f t="shared" si="4"/>
        <v>0</v>
      </c>
      <c r="I35" s="68"/>
    </row>
    <row r="36" spans="2:9" ht="233.25" customHeight="1" x14ac:dyDescent="0.25">
      <c r="C36" s="65">
        <v>4</v>
      </c>
      <c r="D36" s="148" t="s">
        <v>176</v>
      </c>
      <c r="E36" s="66" t="s">
        <v>1</v>
      </c>
      <c r="F36" s="65">
        <v>1</v>
      </c>
      <c r="G36" s="67"/>
      <c r="H36" s="105">
        <f t="shared" si="4"/>
        <v>0</v>
      </c>
      <c r="I36" s="68"/>
    </row>
    <row r="37" spans="2:9" ht="233.25" customHeight="1" x14ac:dyDescent="0.25">
      <c r="B37" s="111"/>
      <c r="C37" s="65">
        <v>5</v>
      </c>
      <c r="D37" s="148" t="s">
        <v>177</v>
      </c>
      <c r="E37" s="66" t="s">
        <v>1</v>
      </c>
      <c r="F37" s="65">
        <v>1</v>
      </c>
      <c r="G37" s="67"/>
      <c r="H37" s="105">
        <f t="shared" si="4"/>
        <v>0</v>
      </c>
      <c r="I37" s="68"/>
    </row>
    <row r="38" spans="2:9" ht="232.5" customHeight="1" x14ac:dyDescent="0.25">
      <c r="C38" s="65">
        <v>6</v>
      </c>
      <c r="D38" s="148" t="s">
        <v>178</v>
      </c>
      <c r="E38" s="66" t="s">
        <v>1</v>
      </c>
      <c r="F38" s="65">
        <v>1</v>
      </c>
      <c r="G38" s="67"/>
      <c r="H38" s="105">
        <f t="shared" si="4"/>
        <v>0</v>
      </c>
      <c r="I38" s="68"/>
    </row>
    <row r="39" spans="2:9" ht="231.75" customHeight="1" x14ac:dyDescent="0.25">
      <c r="C39" s="65">
        <v>7</v>
      </c>
      <c r="D39" s="148" t="s">
        <v>177</v>
      </c>
      <c r="E39" s="66" t="s">
        <v>1</v>
      </c>
      <c r="F39" s="65">
        <v>1</v>
      </c>
      <c r="G39" s="67"/>
      <c r="H39" s="105">
        <f t="shared" si="4"/>
        <v>0</v>
      </c>
      <c r="I39" s="68"/>
    </row>
    <row r="40" spans="2:9" ht="215.25" customHeight="1" x14ac:dyDescent="0.25">
      <c r="B40" s="111"/>
      <c r="C40" s="65">
        <v>8</v>
      </c>
      <c r="D40" s="148" t="s">
        <v>220</v>
      </c>
      <c r="E40" s="66" t="s">
        <v>1</v>
      </c>
      <c r="F40" s="65">
        <v>1</v>
      </c>
      <c r="G40" s="67"/>
      <c r="H40" s="105">
        <f t="shared" si="4"/>
        <v>0</v>
      </c>
      <c r="I40" s="68"/>
    </row>
    <row r="41" spans="2:9" ht="150" x14ac:dyDescent="0.25">
      <c r="B41" s="111"/>
      <c r="C41" s="65">
        <v>9</v>
      </c>
      <c r="D41" s="148" t="s">
        <v>254</v>
      </c>
      <c r="E41" s="66" t="s">
        <v>1</v>
      </c>
      <c r="F41" s="65">
        <v>4</v>
      </c>
      <c r="G41" s="67"/>
      <c r="H41" s="105">
        <f t="shared" si="4"/>
        <v>0</v>
      </c>
      <c r="I41" s="68"/>
    </row>
    <row r="42" spans="2:9" ht="150" x14ac:dyDescent="0.25">
      <c r="C42" s="65">
        <v>10</v>
      </c>
      <c r="D42" s="148" t="s">
        <v>204</v>
      </c>
      <c r="E42" s="66" t="s">
        <v>1</v>
      </c>
      <c r="F42" s="65">
        <v>3</v>
      </c>
      <c r="G42" s="67"/>
      <c r="H42" s="105">
        <f t="shared" si="4"/>
        <v>0</v>
      </c>
      <c r="I42" s="68"/>
    </row>
    <row r="43" spans="2:9" ht="150" x14ac:dyDescent="0.25">
      <c r="B43" s="111"/>
      <c r="C43" s="65">
        <v>11</v>
      </c>
      <c r="D43" s="148" t="s">
        <v>202</v>
      </c>
      <c r="E43" s="66" t="s">
        <v>1</v>
      </c>
      <c r="F43" s="65">
        <v>5</v>
      </c>
      <c r="G43" s="67"/>
      <c r="H43" s="105">
        <f t="shared" si="4"/>
        <v>0</v>
      </c>
      <c r="I43" s="68"/>
    </row>
    <row r="44" spans="2:9" ht="165" x14ac:dyDescent="0.25">
      <c r="B44" s="111"/>
      <c r="C44" s="65">
        <v>12</v>
      </c>
      <c r="D44" s="148" t="s">
        <v>255</v>
      </c>
      <c r="E44" s="66" t="s">
        <v>1</v>
      </c>
      <c r="F44" s="65">
        <v>2</v>
      </c>
      <c r="G44" s="67"/>
      <c r="H44" s="105">
        <f t="shared" si="4"/>
        <v>0</v>
      </c>
      <c r="I44" s="68"/>
    </row>
    <row r="45" spans="2:9" x14ac:dyDescent="0.25">
      <c r="B45" s="97"/>
      <c r="C45" s="180" t="s">
        <v>37</v>
      </c>
      <c r="D45" s="181"/>
      <c r="E45" s="181"/>
      <c r="F45" s="181"/>
      <c r="G45" s="93"/>
      <c r="H45" s="93">
        <f>SUM(H13:H44)</f>
        <v>0</v>
      </c>
    </row>
    <row r="46" spans="2:9" x14ac:dyDescent="0.25">
      <c r="C46" s="12"/>
      <c r="D46" s="149"/>
      <c r="E46" s="94"/>
      <c r="F46" s="12"/>
      <c r="G46" s="96"/>
      <c r="H46" s="96"/>
    </row>
    <row r="47" spans="2:9" x14ac:dyDescent="0.25">
      <c r="B47" s="97"/>
      <c r="G47" s="98"/>
      <c r="H47" s="98"/>
    </row>
  </sheetData>
  <mergeCells count="2">
    <mergeCell ref="C9:D9"/>
    <mergeCell ref="C45:F45"/>
  </mergeCells>
  <printOptions horizontalCentered="1"/>
  <pageMargins left="0.23622047244094491" right="0.23622047244094491" top="0.23622047244094491" bottom="0.74803149606299213" header="0.31496062992125984" footer="0.31496062992125984"/>
  <pageSetup paperSize="9" scale="81" fitToHeight="0" orientation="portrait"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SUTEREN - A</vt:lpstr>
      <vt:lpstr>PRIZEMLJE - A</vt:lpstr>
      <vt:lpstr>I. KAT - A</vt:lpstr>
      <vt:lpstr>II. KAT - A</vt:lpstr>
      <vt:lpstr>III. KAT - A</vt:lpstr>
      <vt:lpstr>IV. KAT - A</vt:lpstr>
      <vt:lpstr>V. KAT - A</vt:lpstr>
      <vt:lpstr>SUTEREN - B</vt:lpstr>
      <vt:lpstr>PRIZEMLJE - B</vt:lpstr>
      <vt:lpstr>I. KAT - B</vt:lpstr>
      <vt:lpstr>REKAPITULACIJA</vt:lpstr>
      <vt:lpstr>'I. KAT - A'!Print_Area</vt:lpstr>
      <vt:lpstr>'I. KAT - B'!Print_Area</vt:lpstr>
      <vt:lpstr>'II. KAT - A'!Print_Area</vt:lpstr>
      <vt:lpstr>'III. KAT - A'!Print_Area</vt:lpstr>
      <vt:lpstr>'IV. KAT - A'!Print_Area</vt:lpstr>
      <vt:lpstr>'PRIZEMLJE - A'!Print_Area</vt:lpstr>
      <vt:lpstr>'PRIZEMLJE - B'!Print_Area</vt:lpstr>
      <vt:lpstr>REKAPITULACIJA!Print_Area</vt:lpstr>
      <vt:lpstr>'SUTEREN - A'!Print_Area</vt:lpstr>
      <vt:lpstr>'SUTEREN - B'!Print_Area</vt:lpstr>
      <vt:lpstr>'V. KAT - A'!Print_Area</vt:lpstr>
      <vt:lpstr>'I. KAT - A'!Print_Titles</vt:lpstr>
      <vt:lpstr>'I. KAT - B'!Print_Titles</vt:lpstr>
      <vt:lpstr>'II. KAT - A'!Print_Titles</vt:lpstr>
      <vt:lpstr>'III. KAT - A'!Print_Titles</vt:lpstr>
      <vt:lpstr>'IV. KAT - A'!Print_Titles</vt:lpstr>
      <vt:lpstr>'PRIZEMLJE - A'!Print_Titles</vt:lpstr>
      <vt:lpstr>'PRIZEMLJE - B'!Print_Titles</vt:lpstr>
      <vt:lpstr>REKAPITULACIJA!Print_Titles</vt:lpstr>
      <vt:lpstr>'SUTEREN - A'!Print_Titles</vt:lpstr>
      <vt:lpstr>'SUTEREN - B'!Print_Titles</vt:lpstr>
      <vt:lpstr>'V. KAT - 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2021-10-28T08:25:25Z</dcterms:created>
  <dcterms:modified xsi:type="dcterms:W3CDTF">2021-10-28T08:28:08Z</dcterms:modified>
  <cp:category/>
</cp:coreProperties>
</file>