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D:\Google Drive\NABAVA - ReC-IMI\oprema_2\Za objavu\"/>
    </mc:Choice>
  </mc:AlternateContent>
  <xr:revisionPtr revIDLastSave="0" documentId="13_ncr:1_{B236D040-693D-4BF2-A687-EDDAAE061590}" xr6:coauthVersionLast="45" xr6:coauthVersionMax="45" xr10:uidLastSave="{00000000-0000-0000-0000-000000000000}"/>
  <bookViews>
    <workbookView xWindow="-120" yWindow="-120" windowWidth="29040" windowHeight="15840" tabRatio="924" xr2:uid="{00000000-000D-0000-FFFF-FFFF00000000}"/>
  </bookViews>
  <sheets>
    <sheet name="2.20" sheetId="46" r:id="rId1"/>
    <sheet name="2.21" sheetId="27" r:id="rId2"/>
    <sheet name="2.28" sheetId="28" r:id="rId3"/>
    <sheet name="2.29" sheetId="47" r:id="rId4"/>
    <sheet name="2.31" sheetId="29" r:id="rId5"/>
    <sheet name="2.32" sheetId="30" r:id="rId6"/>
    <sheet name="2.33" sheetId="31" r:id="rId7"/>
    <sheet name="2.40" sheetId="32" r:id="rId8"/>
    <sheet name="2.41" sheetId="48" r:id="rId9"/>
    <sheet name="2.42" sheetId="49" r:id="rId10"/>
    <sheet name="2.49" sheetId="33" r:id="rId11"/>
    <sheet name="2.51" sheetId="34" r:id="rId12"/>
    <sheet name="2.58" sheetId="50" r:id="rId13"/>
    <sheet name="2.60" sheetId="35" r:id="rId14"/>
    <sheet name="2.63" sheetId="51" r:id="rId15"/>
    <sheet name="2.65" sheetId="36" r:id="rId16"/>
    <sheet name="2.91" sheetId="52" r:id="rId17"/>
    <sheet name="2.132" sheetId="53" r:id="rId18"/>
    <sheet name="2.137" sheetId="54" r:id="rId19"/>
    <sheet name="2.138" sheetId="37" r:id="rId20"/>
    <sheet name="2.139" sheetId="38" r:id="rId21"/>
    <sheet name="2.142" sheetId="55" r:id="rId22"/>
    <sheet name="2.147" sheetId="56" r:id="rId23"/>
    <sheet name="2.153" sheetId="57" r:id="rId24"/>
    <sheet name="2.155" sheetId="58" r:id="rId25"/>
    <sheet name="2.156" sheetId="59" r:id="rId26"/>
    <sheet name="2.167" sheetId="60" r:id="rId27"/>
    <sheet name="2.174" sheetId="39" r:id="rId28"/>
    <sheet name="2.176" sheetId="40" r:id="rId29"/>
    <sheet name="2.181" sheetId="41" r:id="rId30"/>
    <sheet name="2.190" sheetId="42" r:id="rId31"/>
    <sheet name="2.193" sheetId="43" r:id="rId32"/>
    <sheet name="2.205" sheetId="44" r:id="rId33"/>
    <sheet name="2.206" sheetId="45" r:id="rId34"/>
    <sheet name="REKAPITULACIJA" sheetId="61" r:id="rId35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9" i="61" l="1"/>
  <c r="C23" i="61"/>
  <c r="C17" i="61"/>
  <c r="C5" i="61" l="1"/>
  <c r="G6" i="45"/>
  <c r="G15" i="45" s="1"/>
  <c r="C38" i="61" s="1"/>
  <c r="G6" i="44"/>
  <c r="G16" i="44" s="1"/>
  <c r="C37" i="61" s="1"/>
  <c r="G54" i="43"/>
  <c r="G43" i="43"/>
  <c r="G33" i="43"/>
  <c r="G20" i="43"/>
  <c r="G7" i="43"/>
  <c r="G6" i="42"/>
  <c r="G21" i="42" s="1"/>
  <c r="C35" i="61" s="1"/>
  <c r="G6" i="41"/>
  <c r="G9" i="41" s="1"/>
  <c r="C34" i="61" s="1"/>
  <c r="G6" i="40"/>
  <c r="G9" i="40" s="1"/>
  <c r="C33" i="61" s="1"/>
  <c r="G6" i="39"/>
  <c r="G10" i="39" s="1"/>
  <c r="C32" i="61" s="1"/>
  <c r="G6" i="60"/>
  <c r="G11" i="60" s="1"/>
  <c r="C31" i="61" s="1"/>
  <c r="G6" i="59"/>
  <c r="G13" i="59" s="1"/>
  <c r="C30" i="61" s="1"/>
  <c r="G10" i="58"/>
  <c r="G6" i="58"/>
  <c r="G6" i="57"/>
  <c r="G12" i="57" s="1"/>
  <c r="C28" i="61" s="1"/>
  <c r="G6" i="56"/>
  <c r="G14" i="56" s="1"/>
  <c r="C27" i="61" s="1"/>
  <c r="G6" i="55"/>
  <c r="G14" i="55" s="1"/>
  <c r="C26" i="61" s="1"/>
  <c r="G6" i="38"/>
  <c r="G23" i="38" s="1"/>
  <c r="C25" i="61" s="1"/>
  <c r="G6" i="37"/>
  <c r="G18" i="37" s="1"/>
  <c r="C24" i="61" s="1"/>
  <c r="G10" i="54"/>
  <c r="G6" i="54"/>
  <c r="G6" i="53"/>
  <c r="G17" i="53" s="1"/>
  <c r="C22" i="61" s="1"/>
  <c r="G6" i="52"/>
  <c r="G22" i="52" s="1"/>
  <c r="C21" i="61" s="1"/>
  <c r="G6" i="36"/>
  <c r="G13" i="36" s="1"/>
  <c r="C20" i="61" s="1"/>
  <c r="G6" i="51"/>
  <c r="G13" i="51" s="1"/>
  <c r="C19" i="61" s="1"/>
  <c r="G6" i="35"/>
  <c r="G21" i="35" s="1"/>
  <c r="C18" i="61" s="1"/>
  <c r="G13" i="50"/>
  <c r="G7" i="50"/>
  <c r="G6" i="34"/>
  <c r="G14" i="34" s="1"/>
  <c r="C16" i="61" s="1"/>
  <c r="G6" i="33"/>
  <c r="G14" i="33" s="1"/>
  <c r="C15" i="61" s="1"/>
  <c r="G6" i="49"/>
  <c r="G10" i="49" s="1"/>
  <c r="C14" i="61" s="1"/>
  <c r="G13" i="48"/>
  <c r="C13" i="61" s="1"/>
  <c r="G6" i="48"/>
  <c r="G6" i="32"/>
  <c r="G14" i="32" s="1"/>
  <c r="C12" i="61" s="1"/>
  <c r="G6" i="31"/>
  <c r="G9" i="31" s="1"/>
  <c r="C11" i="61" s="1"/>
  <c r="G6" i="30"/>
  <c r="G9" i="30" s="1"/>
  <c r="C10" i="61" s="1"/>
  <c r="G64" i="43" l="1"/>
  <c r="C36" i="61" s="1"/>
  <c r="G20" i="50"/>
  <c r="G6" i="29"/>
  <c r="G14" i="29" s="1"/>
  <c r="C9" i="61" s="1"/>
  <c r="G6" i="47"/>
  <c r="G10" i="47" s="1"/>
  <c r="C8" i="61" s="1"/>
  <c r="G6" i="28"/>
  <c r="G15" i="28" s="1"/>
  <c r="C7" i="61" s="1"/>
  <c r="G6" i="27"/>
  <c r="G16" i="27" s="1"/>
  <c r="C6" i="61" s="1"/>
  <c r="G6" i="46"/>
  <c r="G16" i="46" s="1"/>
  <c r="C39" i="61" l="1"/>
  <c r="C41" i="61" s="1"/>
  <c r="C40" i="61" s="1"/>
</calcChain>
</file>

<file path=xl/sharedStrings.xml><?xml version="1.0" encoding="utf-8"?>
<sst xmlns="http://schemas.openxmlformats.org/spreadsheetml/2006/main" count="1150" uniqueCount="494">
  <si>
    <t>Tehničke specifikacije / Opis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</si>
  <si>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</si>
  <si>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</si>
  <si>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</si>
  <si>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</si>
  <si>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</si>
  <si>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</si>
  <si>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</si>
  <si>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</si>
  <si>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</si>
  <si>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</si>
  <si>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</si>
  <si>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</si>
  <si>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</si>
  <si>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</si>
  <si>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</si>
  <si>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</si>
  <si>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</si>
  <si>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2.21 Komplet opreme za uzorkovanje neporemećenog stupca tla</t>
  </si>
  <si>
    <t xml:space="preserve">ručka, kratka 10 cm, s udarajućom glavom </t>
  </si>
  <si>
    <t>čelični čekić s glavom (krajevima) od najlona, promjer 70 mm, 2 kg</t>
  </si>
  <si>
    <t>uzorkivač tipa „split tube“, od nehrđajućeg čelika, radna duljina 40 cm i unutarnjeg promjera  53 mm</t>
  </si>
  <si>
    <t>10 komada tuba za uzorke (sample tube/liner) sa čepom na jednoj strani, promjer 53 mm, duljina 40 cm</t>
  </si>
  <si>
    <t>50 komada obloga za uzorak (sample liner container), prozirni, meki PVC, duljina 40 cm,  promjer 50 mm</t>
  </si>
  <si>
    <t>čelično pomagalo (dizalica) za izvlačenje uzorkivača, cca 10 kg</t>
  </si>
  <si>
    <t>poluga cca 10 kg s lancem duljine cca 100 cm (maksimalno opterećenje 1000 N za vlačnu čvrstoću od 4500 N)</t>
  </si>
  <si>
    <t>ključevi, 2 komada, odgovarajuće veličine (20x22 mm)</t>
  </si>
  <si>
    <t>nož, robustan, duljine cca 7 cm</t>
  </si>
  <si>
    <t>savijena lopatica širine 20 mm</t>
  </si>
  <si>
    <t>2.28 pH metar - 1 kom</t>
  </si>
  <si>
    <t>Prijenosni laboratorijski pH/mV metar u kovčegu s otopinama standarda i pHT-kombiniranom PP elektrodom (temperaturni senzor)</t>
  </si>
  <si>
    <t>Raspon i preciznost: pH: od 1 do 14 +/- 0,01 pH; mV: +/-1200 mV +/- 0,3 mV; +/-2500 +/- 1 mV; temperatura: od -5 °C do 105 °C +/-0,1 °C</t>
  </si>
  <si>
    <t>Kalibracija: 3 – 5 točaka s memoriranjem zadnje kalibracije</t>
  </si>
  <si>
    <t>AutoRead (automatski i ručno očitanje)</t>
  </si>
  <si>
    <t>Zaslon LCD crno-bijeli s osvjetljenjem</t>
  </si>
  <si>
    <t>Memorija: 200 setova podataka</t>
  </si>
  <si>
    <t>napajanje: 4x 1,5 V AA ili 4x 1,2 V NiMH punjive baterije</t>
  </si>
  <si>
    <t>kontinuirano vrijeme rada: do 1000 sati bez ili 150 sati s pozadinskim osvjetljenjem</t>
  </si>
  <si>
    <t>vodootpornost IP67, uključujući pretinac za baterije, UCB sučelje i prolaze</t>
  </si>
  <si>
    <t>2.31 Komplet uzorkivača s poroznom koničnom posudom za izvlačenje vodene otopine iz tla</t>
  </si>
  <si>
    <t>tri uzorkivača s usisnom posudom od poroznog stakla, sustavom duplih crijeva (Teflon) i plastičnim tijelom promjera 22/16 mm, duljina uzorkivača 30, 60 i 90 cm</t>
  </si>
  <si>
    <t>tri boce za uzorak (V=250 mL) sa staklenim čepom</t>
  </si>
  <si>
    <t>tri silikonska čepa s 2 priključne cijevi i 2 stege za zatvaranje</t>
  </si>
  <si>
    <t>vakuum pumpa s manometrom</t>
  </si>
  <si>
    <t>sonda, donji dio, kombinirani tip, priključak, promjer 4 cm</t>
  </si>
  <si>
    <t>cijevna sonda, donji dio, radna duljina 50 cm, priključak, promjer 20 mm</t>
  </si>
  <si>
    <t>patula širina 20 mm</t>
  </si>
  <si>
    <t>ručka, normalna, 60 cm, s odvojivim plastičnim rukohvatom, priključak</t>
  </si>
  <si>
    <t>2.32 Grabilica za uzorkovanje mekih i srednje tvrdih uzoraka sedimenta s dna vodotoka</t>
  </si>
  <si>
    <t>volumen uzorka: 2 L</t>
  </si>
  <si>
    <t>plastično uže (8 mm x 15 m) sa stegama</t>
  </si>
  <si>
    <t>2.33 Ručna sonda za prikupljanje vode iz vodotoka</t>
  </si>
  <si>
    <t xml:space="preserve">teleskopski štap od aluminija, podesiva duljina do 6 m </t>
  </si>
  <si>
    <t>nastavak za teleskopski štap, ugaona PP čaša od 2 L (1 komad)</t>
  </si>
  <si>
    <t>nastavak za teleskopski štap, klateća PP čaša od 2 L (1 komad)</t>
  </si>
  <si>
    <t>2.40 pH metar</t>
  </si>
  <si>
    <t xml:space="preserve">digitalni pH metar s kombiniranom elektrodom </t>
  </si>
  <si>
    <t>za rad u pH području: 0 – 14</t>
  </si>
  <si>
    <t>mogućnost automatske kalibracije sa standardnim puferima pH 4,01; 7,00; 9,21; 10,00</t>
  </si>
  <si>
    <t>temperaturno područje 0 °C – 100 °C</t>
  </si>
  <si>
    <t>duljina tijela elektrode: najmanje 100 mm</t>
  </si>
  <si>
    <t>promjer tijela elektrode: najviše 12 mm</t>
  </si>
  <si>
    <t>temperaturna sonda</t>
  </si>
  <si>
    <t>kabel duljine najmanje 120 cm</t>
  </si>
  <si>
    <t>2.49 Vakuum pumpa za tekućinu (medij)</t>
  </si>
  <si>
    <t>membranska pumpa/sistem, adaptibilnog tlaka do najmanje 600 mbar, neovisna o dotoku vode i odvodu</t>
  </si>
  <si>
    <t>ručna kontrolirana vakuum aspiracija tekućine iz vijalica, mikrotitarskih pločica, pločica za uzgoj stanica i slično uz održavanje stalnog tlaka i toka</t>
  </si>
  <si>
    <t xml:space="preserve">brzina najmanje 4L/min </t>
  </si>
  <si>
    <t>spremnik za isisanu tekućinu sa senzorom popunjenosti, otporan na opasne kemikalije i dezificijense, minimalno 2 do 4 L, autoklavabilan</t>
  </si>
  <si>
    <t>sisaljka adaptabilna za razne nastavke – kapalice (Pasteur pipete), serološke pipete, tipseve</t>
  </si>
  <si>
    <t>sadrži i jednokanalni adapter i 8-kanalni adapter (za isisavanje tekućina iz mikrotitarske pločice)</t>
  </si>
  <si>
    <t>dimenzije uređaja koje omogućuju smještaj u laminar za rad sa staničnim kulturama</t>
  </si>
  <si>
    <t>2.51 Plamenik</t>
  </si>
  <si>
    <t xml:space="preserve">Bunsenov plamenik </t>
  </si>
  <si>
    <t>automatsko paljenje plina</t>
  </si>
  <si>
    <t>regulator protoka plina</t>
  </si>
  <si>
    <t>bakrena dizna za miješanje plina i zraka</t>
  </si>
  <si>
    <t>mogućnost spajanja na gradski plin i/ili propan butan smjesu</t>
  </si>
  <si>
    <t>visina plamenika najmanje 15 cm</t>
  </si>
  <si>
    <t>promjer postolja plamenika najmanje 7 cm</t>
  </si>
  <si>
    <t>2.60 Aparatura za destilaciju</t>
  </si>
  <si>
    <t xml:space="preserve">aparatura za jednostavnu i frakcijsku destilaciju </t>
  </si>
  <si>
    <t>grijače tijelo s regulacijom temperature i magnetskom miješalicom</t>
  </si>
  <si>
    <t>posuda za uljnu kupelj</t>
  </si>
  <si>
    <t>termometar za kontrolu temperature kupelji (sonda, od 0°C do +250 °C)</t>
  </si>
  <si>
    <t>okrugle tikvice za uzorak za destilaciju (2 x 100 mL, 200 mL, 400 mL)</t>
  </si>
  <si>
    <t>staklena kolona tipa Vigreux sa spojem za hladilo i za termometar</t>
  </si>
  <si>
    <t>stalak za fiksiranje kolone tipa Vigreux</t>
  </si>
  <si>
    <t>termometar sa šlifom (od 0 °C do +250 °C)</t>
  </si>
  <si>
    <t>stakleno Liebigovo hladilo (duljina cca 30 cm) s mogućnosti spajanja na vakuum</t>
  </si>
  <si>
    <t>crijeva za spajanje hladila na vodu (4 m)</t>
  </si>
  <si>
    <t>razdjelnik kondenzata s mogućnošću spajanja četiri tikvice</t>
  </si>
  <si>
    <t xml:space="preserve">polipropilenski konektori za tikvice, hladilo i kolonu odgovarajuće veličine (8 kom) </t>
  </si>
  <si>
    <t>tikvice za razdjelnik (4 x 10 mL, 4 x 50 mL)</t>
  </si>
  <si>
    <t>set magnetskih mješača</t>
  </si>
  <si>
    <t>mogućnost spajanja aparature na vakuum; spojevi između staklenih dijelova aparature moraju biti kompatibilni po veličini</t>
  </si>
  <si>
    <t>2.65 Automatski digitalni polarometar</t>
  </si>
  <si>
    <t>načini rada: Optička rotacija, Specifična rotacija, Koncentracija</t>
  </si>
  <si>
    <t>rezolucija: 0,01°</t>
  </si>
  <si>
    <t>točnost: 0,01°</t>
  </si>
  <si>
    <t>mogućnost izbora valnih duljina</t>
  </si>
  <si>
    <t>mogućnost rada u UV području</t>
  </si>
  <si>
    <t>mogućnosti upotrebe više vrsta kiveta za uzorke</t>
  </si>
  <si>
    <t>mogućnost priključka na računalo</t>
  </si>
  <si>
    <t>ručne jednokanalne pipete promjenjivog volumena</t>
  </si>
  <si>
    <t>set uključuje 6 pipeta za sljedeće volumene: 1) 0,1-2 μL; 2) 0,5-10 μL; 3) 2-20 μL; 4) 10-100 μL; 5) 20-200 μL; 6) 100-1000 μL</t>
  </si>
  <si>
    <t>ergonomske pipete napravljene da se njima može rukovati bilo kojom rukom</t>
  </si>
  <si>
    <t>visoka preciznost pipetiranja i minimalno odstupanje volumena</t>
  </si>
  <si>
    <t>dostupnost certificiranih i graduiranih nastavaka koji ne zadržavaju tekućinu</t>
  </si>
  <si>
    <t xml:space="preserve">mogućnost razlikovanja pripadnosti nastavka pipeti prema boji (tzv. “color code“ sustav) </t>
  </si>
  <si>
    <t>niskootporne brtve bez statičkog trenja</t>
  </si>
  <si>
    <t>mehanizam za izbacivanje nastavaka, otporan na koroziju, kemijske i fizičke podražaje; može se skinuti jednostavnim potezom kako bi ga se očistilo</t>
  </si>
  <si>
    <t>mogućnost autoklaviranja cijelog nastavka pipete za uvlačenje tekućine i brtvi, bez narušavanja radne učinkovitosti ili osjeta pipete</t>
  </si>
  <si>
    <t>blokada na pipetama koja onemogućuje slučajnu promjenu volumena koja ne zapinje (tzv. „lock“ opcija)</t>
  </si>
  <si>
    <t>pipete kompatibilne s nastavcima koji omogućuje upotrebu najmanje sile potrebne za umetanje i izbacivanje nastavaka (sila izbacivanja do 0,6 kg)</t>
  </si>
  <si>
    <t>2.138 Set pipeta - 3 kom</t>
  </si>
  <si>
    <t>2.139 pH metar</t>
  </si>
  <si>
    <t>univerzalni instrument za mjerenje pH i mV/ORP</t>
  </si>
  <si>
    <t>pH-raspon: od -2,000 do 19,999 (20,00)</t>
  </si>
  <si>
    <t>pH rezolucija – korisnički definirana: 0,001/0,01/0,1</t>
  </si>
  <si>
    <t>pH relativna točnost: ± 0,005</t>
  </si>
  <si>
    <t>temperaturni raspon: oC MTC: od -25,0 do 130,0; ATC: od -5,0 do 105.0</t>
  </si>
  <si>
    <t>temperaturna točnost: ±0,1 oC</t>
  </si>
  <si>
    <t>grafički ekran s pozadinskim osvjetljenjem radi boljeg očitanja</t>
  </si>
  <si>
    <t>vanjsko napajanje 100..240V/50..60Hz (9V) i baterijsko sa 4 AA baterije</t>
  </si>
  <si>
    <t>kalibracija: minimalno 5 točaka, autokalibracija u 2, 3, 4 ili 5 točaka</t>
  </si>
  <si>
    <t>staklena elektroda s kablom duljine 1 m, za mjerenje pH u rasponu 0..14 pH, s integriranim temperaturnim senzorom za raspon 0..100°C i 3 mol/L KCl elektrolitom</t>
  </si>
  <si>
    <t>pH puferi 4, 7 i 10,01 i 3 mol/L KCl elektrolit</t>
  </si>
  <si>
    <t>stalak za držanje elektrode</t>
  </si>
  <si>
    <t>funkcija za vizualizaciju optimalnog mjernog raspona</t>
  </si>
  <si>
    <t>funkcija za automatsku detekciju stabilnog mjernog rezultata</t>
  </si>
  <si>
    <t>sučelja: pH senzor, temperaturni senzor, USB 1.1, USB B</t>
  </si>
  <si>
    <t xml:space="preserve">pohrana minimalno 500 mjernih vrijednosti u ručnom unosu i 5000 u automatskom unosu </t>
  </si>
  <si>
    <t>zapis pohrane mjerne vrijednosti treba minimalno sadržavati: datum, vrijeme, vrijednost pH i temperature, ID broj uzorka i status elektrode</t>
  </si>
  <si>
    <t>2.174 Automatska višekanalna pipeta</t>
  </si>
  <si>
    <t>automatska višekanalna pipeta s mogućnošću precizne regulacije</t>
  </si>
  <si>
    <t>broj kanala: 12</t>
  </si>
  <si>
    <t>za volumen: 50 – 1200 μL</t>
  </si>
  <si>
    <t>display u boji, mogućnost rada tijekom punjenja baterije, mogućnost autoklaviranja donjeg dijela pipete</t>
  </si>
  <si>
    <t>2.176 Automatska pipeta s displejom i senzorom</t>
  </si>
  <si>
    <t>ručni brojač stanica bazirana na Coulterovom principu s električnim senzorima za utvrđivanje broja stanica u uzorku, procjenu veličine i volumena stanica te izradu histograma s distribucijom po veličini ili volumenu</t>
  </si>
  <si>
    <t>mogućnost povezivanja bluetooth-om i USB izlazom</t>
  </si>
  <si>
    <t>stanica za punjenje uređaja, senzori za analize</t>
  </si>
  <si>
    <t>2.181 Automatska jednokanalna pipeta</t>
  </si>
  <si>
    <t>automatska jednokanalna pipeta za različite nastavke koji određuju volumen, mogućnost do 100 ispuštanja bez ponovnog punjenja, display</t>
  </si>
  <si>
    <t xml:space="preserve">za volumene: 1 μL – 10 mL </t>
  </si>
  <si>
    <t>sadrži: nastavke za pipetu, držač za pipetu, punjač za bateriju</t>
  </si>
  <si>
    <t>2.190 Potenciostat</t>
  </si>
  <si>
    <t>modularni elektrokemijski uređaj – mogućnost nadogradnje s barem jednim modulom</t>
  </si>
  <si>
    <t>mogućnost spajanja i rada s minimalno 3 elektrode (radna, referentna, pomoćna)</t>
  </si>
  <si>
    <t>raspon potencijala: +/- 10 V ili bolje</t>
  </si>
  <si>
    <t>maksimalna mjerena struja: +/- 400 mA ili bolje</t>
  </si>
  <si>
    <t>minimalno područje mjerenja struje: 1 nA ili bolje</t>
  </si>
  <si>
    <t>rezolucija potencijala: +/- 0,5 % ili bolje</t>
  </si>
  <si>
    <t>preciznost mjerenja struje: 0.5 µV ili bolje</t>
  </si>
  <si>
    <t>rezolucija struje: 0,0005 % ( mjernog područja)</t>
  </si>
  <si>
    <t>bandwith: 1 MHz ili bolje</t>
  </si>
  <si>
    <t>kompletna kontrola preko računala</t>
  </si>
  <si>
    <t>interface: USB</t>
  </si>
  <si>
    <t>uređaj mora imati mogućnost nadogradnje s modulom za elektrokemijsku impedancijsku spektroskopiju, ili spektroelektrokemijskim modulom</t>
  </si>
  <si>
    <t>SOFTVER: mora omogućavati kontrolu svih spojenih jedinica sustava za provedbu mjerenja i analizu (obradu) podataka, mora omogućavati i kontrolu drugih uređaja poput vanjskih elektroda, sistema za automatsko uzorkovanje, jedinica za doziranje otopina, mora omogućavati kontrolu elektrode prilikom formiranja kapi (ako se radi o kapajućoj živinoj elektrodi) ili podešavanje brzine mješanja u mjernoj ćeliji</t>
  </si>
  <si>
    <t>8-kanalna pipeta promjenjivog volumena 0,5 – 10 μL</t>
  </si>
  <si>
    <t>tehnologija zračnog jastuka za precizno pipetiranje</t>
  </si>
  <si>
    <t>pipetu moguće cijelu autoklavirati</t>
  </si>
  <si>
    <t>moguće odvojiti donji dio pipete radi sterilizacije</t>
  </si>
  <si>
    <t>pipeta kompatibilne s većinom komercijalno dostupnih nastavaka</t>
  </si>
  <si>
    <t>pipeta treba imati sistem sprječavanja prejakog nabijanja nastavka (engl. spring-loaded tip cone)</t>
  </si>
  <si>
    <t>za volumen: od 0,5 μL do 10 μL</t>
  </si>
  <si>
    <t>preciznost pipetiranja: 0,01 μL</t>
  </si>
  <si>
    <t>niska sila izbacivanja nastavka, ne veća od 3,6 N</t>
  </si>
  <si>
    <t>mogućnost micanja pojedinih kanala ukoliko se pokaže potreba</t>
  </si>
  <si>
    <t>označena pozicija prvog i zadnjeg kanala, kako se ne bi pogriješilo u orijentaciji pipetiranja</t>
  </si>
  <si>
    <t>mogućnost prilagodbe od strane korisnika pri pipetiranju toplih, hladnih, hlapljivih ili vrlo gustih tekućina</t>
  </si>
  <si>
    <t>8-kanalna pipeta promjenjivog volumena 10 – 100 μL</t>
  </si>
  <si>
    <t>pipeta kompatibilna s većinom komercijalno dostupnih nastavaka</t>
  </si>
  <si>
    <t>za volumen: od 10 μL do 100 μL</t>
  </si>
  <si>
    <t>preciznost pipetiranja: 0,1 μL</t>
  </si>
  <si>
    <t>korištenje principa pozitivnog pomaka za dispenziranje volumena</t>
  </si>
  <si>
    <t>prikaz izvršenih koraka pipetiranja</t>
  </si>
  <si>
    <t>prikaz izvršenih koraka pipetiranja nakon automatskog gašenja te zatim paljenja pipete</t>
  </si>
  <si>
    <t>automatsko prepoznavanje volumena nastavka i prikaz istog na ekranu</t>
  </si>
  <si>
    <t>za volumen: od 1 µL do 10 mL</t>
  </si>
  <si>
    <t>preciznost pipetiranja: 1 µL – 0,1 mL, ovisno o volumenu te nastavku</t>
  </si>
  <si>
    <t>mogućnost sigurnog rukovanja s toksičnim, radioaktivnim ili infektivnim materijalom</t>
  </si>
  <si>
    <t>uz uređaj isporučiti i paket nastavaka</t>
  </si>
  <si>
    <t>uz uređaj isporučiti i stanicu za punjenje</t>
  </si>
  <si>
    <r>
      <t xml:space="preserve">Elektronska pipeta promjenjivog volumena, </t>
    </r>
    <r>
      <rPr>
        <b/>
        <u/>
        <sz val="10"/>
        <color theme="1"/>
        <rFont val="Arial"/>
        <family val="2"/>
      </rPr>
      <t>2 komada</t>
    </r>
  </si>
  <si>
    <t>Jednokanalna pipeta promjenjivog volumena 100 – 1000 μL</t>
  </si>
  <si>
    <t>za volumen: od 100 μL do 1000 μL</t>
  </si>
  <si>
    <t>preciznost pipetiranja: 1 μL</t>
  </si>
  <si>
    <t>Jednokanalna pipeta promjenjivog volumena 20-200 μL</t>
  </si>
  <si>
    <t>Pipeta treba imati sistem sprječavanja prejakog nabijanja nastavka (engl. spring-loaded tip cone)</t>
  </si>
  <si>
    <t>za volumen: od 20 μL do 200 μL</t>
  </si>
  <si>
    <t>preciznost pipetiranja; 0,2 μL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</si>
  <si>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</si>
  <si>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</si>
  <si>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</si>
  <si>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</si>
  <si>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</si>
  <si>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</si>
  <si>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</si>
  <si>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</si>
  <si>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</si>
  <si>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1.10</t>
  </si>
  <si>
    <t>1.11</t>
  </si>
  <si>
    <t>1.12</t>
  </si>
  <si>
    <t>2.1</t>
  </si>
  <si>
    <t>2.2</t>
  </si>
  <si>
    <t>2.3</t>
  </si>
  <si>
    <t>2.4</t>
  </si>
  <si>
    <t>2.5</t>
  </si>
  <si>
    <t>2.6</t>
  </si>
  <si>
    <t>2.7</t>
  </si>
  <si>
    <t>2.8</t>
  </si>
  <si>
    <t>2.9</t>
  </si>
  <si>
    <t>2.10</t>
  </si>
  <si>
    <t>2.11</t>
  </si>
  <si>
    <t>2.12</t>
  </si>
  <si>
    <t>3.1</t>
  </si>
  <si>
    <t>3.2</t>
  </si>
  <si>
    <t>3.3</t>
  </si>
  <si>
    <t>3.4</t>
  </si>
  <si>
    <t>3.5</t>
  </si>
  <si>
    <t>3.6</t>
  </si>
  <si>
    <t>3.7</t>
  </si>
  <si>
    <t>3.8</t>
  </si>
  <si>
    <t>3.9</t>
  </si>
  <si>
    <t>4.1</t>
  </si>
  <si>
    <t>4.2</t>
  </si>
  <si>
    <t>4.3</t>
  </si>
  <si>
    <t>4.4</t>
  </si>
  <si>
    <t>4.5</t>
  </si>
  <si>
    <t>4.6</t>
  </si>
  <si>
    <t>4.7</t>
  </si>
  <si>
    <t>4.8</t>
  </si>
  <si>
    <t>4.9</t>
  </si>
  <si>
    <t>4.10</t>
  </si>
  <si>
    <t>5.1</t>
  </si>
  <si>
    <t>5.2</t>
  </si>
  <si>
    <t>5.3</t>
  </si>
  <si>
    <t>5.4</t>
  </si>
  <si>
    <t>5.5</t>
  </si>
  <si>
    <t>5.6</t>
  </si>
  <si>
    <t>5.7</t>
  </si>
  <si>
    <t>5.8</t>
  </si>
  <si>
    <t>5.9</t>
  </si>
  <si>
    <t>5.10</t>
  </si>
  <si>
    <t>2.205 Usitnjivač čvrstih uzoraka</t>
  </si>
  <si>
    <t>mlin za mljevenje i homogenizaciju uzoraka</t>
  </si>
  <si>
    <t>mogućnost digitalnog namještanja brzine i vremena rada, kao i memoriranje zadanih parametara</t>
  </si>
  <si>
    <t xml:space="preserve">Nož koji je u potpunosti od nehrđajućeg čelika </t>
  </si>
  <si>
    <t>posuda od nehrđajućeg čelika</t>
  </si>
  <si>
    <t>mogućnost predusitnjavanja i finog usitnjavanja. Intervalni rad</t>
  </si>
  <si>
    <t>brzina &gt; 2000 min-1</t>
  </si>
  <si>
    <t>izlazna finoća čestica : &lt; 1 mm</t>
  </si>
  <si>
    <t>veličina ulaznih čestica: &gt; 50 mm</t>
  </si>
  <si>
    <t>operativni volumen posude &gt; 1000 mL s mogućnošću redukcije zapremnine</t>
  </si>
  <si>
    <t>2.206 Rotacioni mlin za pripremu uzoraka</t>
  </si>
  <si>
    <t>mlin za mljevenje i homogenizaciju mekih, srednje tvrdih i tvrdih uzoraka različitih konzistencija (vlaknasta, gumasta, elastična) te različitog udjela vode/ulja/masti (mokri i suhi uzorci)</t>
  </si>
  <si>
    <t>veličina ulaznih čestica &gt; 30 mm</t>
  </si>
  <si>
    <t>izlazna finoća: &lt; 1 mm</t>
  </si>
  <si>
    <t>materijal noža pogodan za mljevenje bez kontaminacije teškim metalima</t>
  </si>
  <si>
    <t>mogućnost podešavanja brzine i vremena rada te memoriranja operativnih programa</t>
  </si>
  <si>
    <t>sadrži opremu za kriogeno usitnjavanje</t>
  </si>
  <si>
    <t>volumen posude za mljevenje &lt; 1000 mL s mogućnošću redukcije/optimizacije operativnog volumena</t>
  </si>
  <si>
    <t>2.20 Hotplate stirrer - 2 komada</t>
  </si>
  <si>
    <t>2.29 Homogenizator za biološke uzorke</t>
  </si>
  <si>
    <t xml:space="preserve">Grijača ploča s funkcijom miješanja </t>
  </si>
  <si>
    <t>raspon kontrole brzine: 0 – 1000 rpm (10 rpm pomak)</t>
  </si>
  <si>
    <t>broj mješaćih mjesta: minimalno 10</t>
  </si>
  <si>
    <t>maksimalan volumen miješanja (H2O): 10 litara</t>
  </si>
  <si>
    <t>Raspon i preciznost temperature te brzina zagrijavanja: regulacija temperature: +30°C…+200°C (1°C pomak); temperaturna uniformnost: ±3 °C; snaga grijača: &gt; 350 W; raspon temperature s eksternom sondom: +20 °C…+120 °C</t>
  </si>
  <si>
    <t>dimenzije grijače ploče: 180 x 495 mm</t>
  </si>
  <si>
    <t xml:space="preserve">dimenzije: 190x610x60 mm </t>
  </si>
  <si>
    <t>masa: 7,5 kg</t>
  </si>
  <si>
    <t>Prikaz temperature i broja okretaja: LED ekran</t>
  </si>
  <si>
    <t>priložen paket cilindričnih magnetića 6 x 25 mm za univerzalnu upotrebu, prevučeni slojem teflona</t>
  </si>
  <si>
    <t>s kontrolom brzine u rasponu 5000 – 35000 RPM</t>
  </si>
  <si>
    <t>s nastavkom promjera 5 – 7 mm; duljina nastavka: minimalno 110 mm</t>
  </si>
  <si>
    <t>područje rada 0,03 mL – 100 mL</t>
  </si>
  <si>
    <t>mogućnost izmjene sondi različitih promjera</t>
  </si>
  <si>
    <t>2.41 Magnetska miješalica s grijaćom pločom</t>
  </si>
  <si>
    <t>podešavanje rotacije: 30 – 1400 rpm</t>
  </si>
  <si>
    <t>podešavanje grijača do 300 °C (800W)</t>
  </si>
  <si>
    <t>sigurnosni okidač kod pregrijavanja</t>
  </si>
  <si>
    <t xml:space="preserve">ploča grijača promjera do 15 cm </t>
  </si>
  <si>
    <t>ploča grijača otporna na kemikalije</t>
  </si>
  <si>
    <t>digitalni zaslon</t>
  </si>
  <si>
    <t>mogućnost rada u uvjetima +4 °C i na 37 °C</t>
  </si>
  <si>
    <t>2.42 Miješalica (vortex)</t>
  </si>
  <si>
    <t>miješalica za male posude i mikrotitarske pločice</t>
  </si>
  <si>
    <t>maksimalna brzina: 3000 rpm</t>
  </si>
  <si>
    <t>digitalni tajmer</t>
  </si>
  <si>
    <t>mogućnost izbora adaptera za epruvete širine 10 – 16 mm</t>
  </si>
  <si>
    <t>2.58 Tresilica („belly-dancer“ princip) - 2 komada</t>
  </si>
  <si>
    <t>ploča/platforma za više uzoraka s protukliznom površinom</t>
  </si>
  <si>
    <t>podesiva brzina od 0 do 500 rpm</t>
  </si>
  <si>
    <t>kapacitet u kg</t>
  </si>
  <si>
    <t>timer: do 120 min</t>
  </si>
  <si>
    <t>miješanje s nagibom („rocking“ miješanje)</t>
  </si>
  <si>
    <t>podesiv kut nagiba ploče za miješanje</t>
  </si>
  <si>
    <t>podesiva brzina do 50 rpm</t>
  </si>
  <si>
    <t>tresilica – miješanje s nagibom („rocking“ miješanje)</t>
  </si>
  <si>
    <t>tresilica – orbitalno miješanje za NMH</t>
  </si>
  <si>
    <t xml:space="preserve">2.63 Magnetska miješalica s grijaćom pločom </t>
  </si>
  <si>
    <t>ploča grijača promjera do 15 cm</t>
  </si>
  <si>
    <t>2.91 Ultrazvučna sonda</t>
  </si>
  <si>
    <t>dimenzije: maksimalno 300 mm × 210 mm × 150 mm</t>
  </si>
  <si>
    <t>masa: maksimalno 3,9 kg</t>
  </si>
  <si>
    <t>snaga: oko 400 W</t>
  </si>
  <si>
    <t>frekvencija: 24 kHz</t>
  </si>
  <si>
    <t>snaga od 500 W</t>
  </si>
  <si>
    <t>podesiva amplituda: 20-100 %</t>
  </si>
  <si>
    <t>puls:  0-100 %</t>
  </si>
  <si>
    <t>titanov radni element (rog): Ø 18-20 mm</t>
  </si>
  <si>
    <t>obrada uzorka volumena: od 5,0 do 4000 mL</t>
  </si>
  <si>
    <t>zaslon: osjetljiv na dodir</t>
  </si>
  <si>
    <t>automatsko podešavanje frekvencije</t>
  </si>
  <si>
    <t>automatska kalibracija</t>
  </si>
  <si>
    <t>integrirana SD kartica za automatsko snimanje podataka</t>
  </si>
  <si>
    <t>LED dioda za osvjetljenje uzorka</t>
  </si>
  <si>
    <t>nastavak za homogeniziranje 3 mm promjera; Materijal: Titan; Približna duljina: oko 145 – 150 mm; Površina: 6 – 8 mm2; Za uzorke od 5 mL do 200 mL</t>
  </si>
  <si>
    <t>nastavak za homogeniziranje 7 mm promjera; Materijal: Titan; Približna duljina: oko 120 – 130 mm; Površina: 35 – 40 mm2; Za uzorke od 200 mL do 500 mL</t>
  </si>
  <si>
    <t>2.132 TermoMikser sa ''smart'' blokom</t>
  </si>
  <si>
    <t>uređaj za miješanje uzoraka u temperaturno kontroliranim uvjetima – termomikser</t>
  </si>
  <si>
    <t>uređaj u kompletu s termo-blokom 24x1,5 mL tube i poklopcem za sprječavanje kondenzacije</t>
  </si>
  <si>
    <t>uređaj treba podržavati izmjenu blokova: 24x0,5mL, 24x1,5mL, 24x2,0mL, 8x5mL, 8x15mL, 4x50mL, PCR 96, PCR 384, za mikroploče i DWP</t>
  </si>
  <si>
    <t>blokovi 24x1,5mL, 24x2,0mL trebaju podržavati transfer rack tehnologiju, za brzo premještanje svih uzoraka iz bloka na led</t>
  </si>
  <si>
    <t>tajmer: 5 s – 99:30 h i kontinuirani rad</t>
  </si>
  <si>
    <t>brzina grijanja: do 7 °C/min</t>
  </si>
  <si>
    <t>brzina hlađenja: do 2,5°C/min u rasponu od 100 °C do sobne temperature</t>
  </si>
  <si>
    <t>temperaturni raspon: 15°C ispod sobne temperature – 100 °C u koracima od 1°C</t>
  </si>
  <si>
    <t>Radijus miješanja: 1,5 mm</t>
  </si>
  <si>
    <t>Brzina miješanja: 300 – 3 000 rpm</t>
  </si>
  <si>
    <t>temperaturna preciznost: maksimum ±0,5 °C, pri 20–45 °C</t>
  </si>
  <si>
    <t>2.137 Homogenizator za homogenizaciju bioloških tkiva</t>
  </si>
  <si>
    <t xml:space="preserve">motor: 125 W s podesivim brzinama do 35 000 RPM  </t>
  </si>
  <si>
    <t>za procesiranje volumena &lt; 0,2 mL do 100 mL, ovisno o nastavku – probi</t>
  </si>
  <si>
    <t>nastavak – proba od nehrđajućeg čelika promjera 7 mm i duljine 195 mm</t>
  </si>
  <si>
    <t>napajanje: 220V/50Hz</t>
  </si>
  <si>
    <t>2.142 Zibalica za laboratorij</t>
  </si>
  <si>
    <t>dvije platforme s  kontrolom nagiba i brzine</t>
  </si>
  <si>
    <t xml:space="preserve">brzina: 8 – 40 RPM </t>
  </si>
  <si>
    <t>nagib: ± 7,5 stupnjeva</t>
  </si>
  <si>
    <t>maksimalno opterećenje: 4,5 kg</t>
  </si>
  <si>
    <t>dimenzija platforme (ŠxD): 29 cm x 21 cm</t>
  </si>
  <si>
    <t>radna temperatura: 4 – 80 °C</t>
  </si>
  <si>
    <t>platforme od antikorozivnog materijala s rubnjacima</t>
  </si>
  <si>
    <t>CE-certifikat</t>
  </si>
  <si>
    <t>2.147 Magnetna miješalica</t>
  </si>
  <si>
    <t>digitalna magnetna miješalica s grijačem</t>
  </si>
  <si>
    <t>digitalni kontroler/ prikaz brzine i temperature</t>
  </si>
  <si>
    <t>minimalni volumen: 15 L</t>
  </si>
  <si>
    <t>raspon brzine: 60 – 1600 rpm</t>
  </si>
  <si>
    <t>maksimalna temperatura: 500 °C</t>
  </si>
  <si>
    <t>grijača snaga: do 1300 W</t>
  </si>
  <si>
    <t>temperaturni senzor: Pt100</t>
  </si>
  <si>
    <t>napajanje: 220V/50 Hz</t>
  </si>
  <si>
    <t>2.153 Sonifikator</t>
  </si>
  <si>
    <t>frekvencija: do 30 kHz</t>
  </si>
  <si>
    <t>podesiva amplituda i puls</t>
  </si>
  <si>
    <t>stalak za rad instrumenta od nehrđajućeg čelika</t>
  </si>
  <si>
    <t>sonda otporna na kemikalije (titan) dijametra 1 mm pogodnog za sonifikaciju malih volumena 0,1 – 5 mL</t>
  </si>
  <si>
    <t>'sound protection box“</t>
  </si>
  <si>
    <t>zaštitna prenosiva kutija za spremanje</t>
  </si>
  <si>
    <t>vortex miješalica</t>
  </si>
  <si>
    <t>kontinuirani i način rada aktivacije pritiskom</t>
  </si>
  <si>
    <t>uređaj je kompatibilan s naponom i frekvencijom nacionalne elektroenergetske mreže</t>
  </si>
  <si>
    <t>0 – 3000 rpm</t>
  </si>
  <si>
    <t>2.156 Laboratorijski vortex-2</t>
  </si>
  <si>
    <t>2 u 1 vortex i minicentrifuga, kombinirana</t>
  </si>
  <si>
    <t>centrifuga s 2 rotora: 1 za 12 mikrotubica volumena 1,5 mL i 1 za 12 mikrotubica 0,2 mL ili 0,5 mL</t>
  </si>
  <si>
    <t>rotacijska brzina: veća od 2400 rpm</t>
  </si>
  <si>
    <t>masa: 1,7 kg</t>
  </si>
  <si>
    <t>kontinuirani i touch način rada</t>
  </si>
  <si>
    <t>dimenzije: 180 x 235 x 125 mm</t>
  </si>
  <si>
    <t>napajanje: 220/240 V, 50/60 Hz</t>
  </si>
  <si>
    <t>kompletno izrađena iz nehrđajućeg čelika, tip Inox; Napon: 220 V / 50 Hz; Snaga: 2800 W; Broj grijača: 1</t>
  </si>
  <si>
    <t>vanjske dimenzije uređaja; VISINA 280 mm; ŠIRINA 400 mm; DUBINA 200 mm</t>
  </si>
  <si>
    <t xml:space="preserve">dimenzije radne ploče; VISINA (tj. debljina ploče) 30 mm; ŠIRINA 400 mm; DUBINA 200 mm </t>
  </si>
  <si>
    <t>Sigurnosni elementi: Termokapilarni osigurač na grijačima; Prednaponska zaštita aparata; Zaštita od fluktuacije napona strujne mreže; Mikroprocesorska programska zaštita od prekoračenja zadane temperature</t>
  </si>
  <si>
    <t>Oznaka</t>
  </si>
  <si>
    <t>Predmet nabave</t>
  </si>
  <si>
    <t>Ukupna cijena,
bez PDV-a</t>
  </si>
  <si>
    <t>A</t>
  </si>
  <si>
    <t>Cijena ponude, kn bez PDV-a</t>
  </si>
  <si>
    <t>B</t>
  </si>
  <si>
    <t>PDV, kn</t>
  </si>
  <si>
    <t>C</t>
  </si>
  <si>
    <t>Cijena ponude, kn s PDV-om</t>
  </si>
  <si>
    <t>KRITERIJ ZA ODABIR PONUDE</t>
  </si>
  <si>
    <t>mjeseci:</t>
  </si>
  <si>
    <t>Grupa 2. Priprema uzoraka 2</t>
  </si>
  <si>
    <t>REKAPITULACIJA</t>
  </si>
  <si>
    <t>Red. br.</t>
  </si>
  <si>
    <t>Ponuđene tehničke specifikacije</t>
  </si>
  <si>
    <t>Jedinica mjere</t>
  </si>
  <si>
    <t>Količina</t>
  </si>
  <si>
    <t>Jedinična cijena,
kn bez PDV-a</t>
  </si>
  <si>
    <t>Ukupna cijena, kn bez PDV-a</t>
  </si>
  <si>
    <t>2.155 Laboratorijski vortex-1 - 3 komada</t>
  </si>
  <si>
    <t>komad</t>
  </si>
  <si>
    <t>komplet</t>
  </si>
  <si>
    <t>1.1.</t>
  </si>
  <si>
    <t>1.2.</t>
  </si>
  <si>
    <t>1.3.</t>
  </si>
  <si>
    <t>1.4.</t>
  </si>
  <si>
    <t>1.5.</t>
  </si>
  <si>
    <t>2.1.</t>
  </si>
  <si>
    <t>2.2.</t>
  </si>
  <si>
    <t>2.3.</t>
  </si>
  <si>
    <t>2.4.</t>
  </si>
  <si>
    <t>2.5.</t>
  </si>
  <si>
    <t>2.6.</t>
  </si>
  <si>
    <t>2.7.</t>
  </si>
  <si>
    <t>2.20</t>
  </si>
  <si>
    <t>Hotplate stirrer</t>
  </si>
  <si>
    <t>2.21</t>
  </si>
  <si>
    <t>Komplet opreme za uzorkovanje neporemećenog stupca tla</t>
  </si>
  <si>
    <t>2.28</t>
  </si>
  <si>
    <t>pH metar</t>
  </si>
  <si>
    <t>Inicijalna edukacija osoblja za rad s uređajem</t>
  </si>
  <si>
    <t>Homogenizator za biološke uzorke</t>
  </si>
  <si>
    <t>2.29</t>
  </si>
  <si>
    <t>Komplet uzorkivača s poroznom koničnom posudom za izvlačenje vodene otopine iz tla</t>
  </si>
  <si>
    <t>2.31</t>
  </si>
  <si>
    <t>Grabilica za uzorkovanje mekih i srednje tvrdih uzoraka sedimenta s dna vodotoka</t>
  </si>
  <si>
    <t>2.32</t>
  </si>
  <si>
    <t>Ručna sonda za prikupljanje vode iz vodotoka</t>
  </si>
  <si>
    <t>2.33</t>
  </si>
  <si>
    <t>2.40</t>
  </si>
  <si>
    <t>Magnetska miješalica s grijaćom pločom</t>
  </si>
  <si>
    <t>2.41</t>
  </si>
  <si>
    <t>Miješalica (vortex)</t>
  </si>
  <si>
    <t>2.42</t>
  </si>
  <si>
    <t>Vakuum pumpa za tekućinu (medij)</t>
  </si>
  <si>
    <t>2.49</t>
  </si>
  <si>
    <t>Plamenik</t>
  </si>
  <si>
    <t>2.51</t>
  </si>
  <si>
    <t>Tresilica („belly-dancer“ princip)</t>
  </si>
  <si>
    <t>2.58</t>
  </si>
  <si>
    <t>Aparatura za destilaciju</t>
  </si>
  <si>
    <t>2.60</t>
  </si>
  <si>
    <t xml:space="preserve">Magnetska miješalica s grijaćom pločom </t>
  </si>
  <si>
    <t>2.63</t>
  </si>
  <si>
    <t>Automatski digitalni polarometar</t>
  </si>
  <si>
    <t>2.65</t>
  </si>
  <si>
    <t>Ultrazvučna sonda</t>
  </si>
  <si>
    <t>2.91</t>
  </si>
  <si>
    <t>TermoMikser sa ''smart'' blokom</t>
  </si>
  <si>
    <t>2.132</t>
  </si>
  <si>
    <t>Homogenizator za homogenizaciju bioloških tkiva</t>
  </si>
  <si>
    <t>2.137</t>
  </si>
  <si>
    <t>Set pipeta</t>
  </si>
  <si>
    <t>2.138</t>
  </si>
  <si>
    <t>2.139</t>
  </si>
  <si>
    <t>Zibalica za laboratorij</t>
  </si>
  <si>
    <t>2.142</t>
  </si>
  <si>
    <t>Magnetna miješalica</t>
  </si>
  <si>
    <t>2.147</t>
  </si>
  <si>
    <t>Sonifikator</t>
  </si>
  <si>
    <t>2.153</t>
  </si>
  <si>
    <t>Laboratorijski vortex-1</t>
  </si>
  <si>
    <t>2.155</t>
  </si>
  <si>
    <t>Laboratorijski vortex-2</t>
  </si>
  <si>
    <t>2.156</t>
  </si>
  <si>
    <t>2.167</t>
  </si>
  <si>
    <t>Laboratorijska grijaća ploča</t>
  </si>
  <si>
    <t>2.167 Laboratorijska grijaća ploča</t>
  </si>
  <si>
    <t>Automatska višekanalna pipeta</t>
  </si>
  <si>
    <t>2.174</t>
  </si>
  <si>
    <t>Automatska pipeta s displejom i senzorom</t>
  </si>
  <si>
    <t>2.176</t>
  </si>
  <si>
    <t>Automatska jednokanalna pipeta</t>
  </si>
  <si>
    <t>2.181</t>
  </si>
  <si>
    <t>Potenciostat</t>
  </si>
  <si>
    <t>2.190</t>
  </si>
  <si>
    <t>Ručne, elektroničke i višekanalne pipete</t>
  </si>
  <si>
    <t>2.193</t>
  </si>
  <si>
    <t>Usitnjivač čvrstih uzoraka</t>
  </si>
  <si>
    <t>2.205</t>
  </si>
  <si>
    <t>Rotacioni mlin za pripremu uzoraka</t>
  </si>
  <si>
    <t>2.206</t>
  </si>
  <si>
    <r>
      <rPr>
        <b/>
        <sz val="11"/>
        <color theme="1"/>
        <rFont val="Arial"/>
        <family val="2"/>
      </rPr>
      <t>Ponuđeni jamstveni rok</t>
    </r>
    <r>
      <rPr>
        <sz val="11"/>
        <color theme="1"/>
        <rFont val="Arial"/>
        <family val="2"/>
      </rPr>
      <t xml:space="preserve">:
</t>
    </r>
    <r>
      <rPr>
        <sz val="11"/>
        <color rgb="FF000000"/>
        <rFont val="Arial"/>
        <family val="2"/>
      </rPr>
      <t>(sukladno točki 7.4. DON-a)</t>
    </r>
  </si>
  <si>
    <t>Proizvođač i model</t>
  </si>
  <si>
    <t>uzorkivač (grabilo) od nehrđajućeg čelika po Van Veenu, zapremine 2 L, pokrivena površina 260 cm2</t>
  </si>
  <si>
    <t>osigurana servisna podrška</t>
  </si>
  <si>
    <t>osigurana servisna podrška/kalibracija</t>
  </si>
  <si>
    <t>Temperaturna regulacija: Radna temperatura od  A 5°C do 100°C / 300°C; Mikroprocesorski regulator temperature "JUMO"; Timer funkcija sa zvučnim alarmom po isteku vremena; Četverožilna temperaturna Pt100/Pt1000 sonda klase A, točnosti 0,1</t>
  </si>
  <si>
    <t>osiguran servis</t>
  </si>
  <si>
    <t>osigurana aplikativna podrška za razvijanje metoda</t>
  </si>
  <si>
    <t>2.193 Ručne, elektroničke i višekanalne pipete</t>
  </si>
  <si>
    <t>dostupna servisna podrška</t>
  </si>
  <si>
    <t>Jamstveni rok na predmet nabave (Grupa 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</si>
</sst>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n&quot;"/>
  </numFmts>
  <fonts count="26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Times New Roman"/>
      <family val="1"/>
      <charset val="238"/>
    </font>
    <font>
      <sz val="10"/>
      <color theme="1" tint="4.9989318521683403E-2"/>
      <name val="Arial"/>
      <family val="2"/>
      <charset val="238"/>
    </font>
    <font>
      <sz val="10"/>
      <name val="Arial"/>
      <family val="2"/>
      <charset val="238"/>
    </font>
    <font>
      <b/>
      <sz val="10"/>
      <color theme="1"/>
      <name val="Arial"/>
      <family val="2"/>
    </font>
    <font>
      <b/>
      <u/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  <charset val="238"/>
    </font>
    <font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10"/>
      <color rgb="FFFF0000"/>
      <name val="Arial"/>
      <family val="2"/>
    </font>
    <font>
      <sz val="8"/>
      <name val="Calibri"/>
      <family val="2"/>
      <charset val="238"/>
      <scheme val="minor"/>
    </font>
    <font>
      <b/>
      <sz val="10"/>
      <name val="Arial"/>
      <family val="2"/>
    </font>
    <font>
      <b/>
      <sz val="11"/>
      <color rgb="FF0070C0"/>
      <name val="Arial"/>
      <family val="2"/>
    </font>
    <font>
      <b/>
      <sz val="11"/>
      <color theme="1"/>
      <name val="Arial"/>
      <family val="2"/>
    </font>
    <font>
      <sz val="11"/>
      <color rgb="FF000000"/>
      <name val="Arial"/>
      <family val="2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0E0E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4">
    <xf numFmtId="0" fontId="0" fillId="0" borderId="0" xfId="0"/>
    <xf numFmtId="0" fontId="9" fillId="0" borderId="0" xfId="0" applyFont="1"/>
    <xf numFmtId="49" fontId="7" fillId="4" borderId="1" xfId="0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wrapText="1"/>
    </xf>
    <xf numFmtId="49" fontId="9" fillId="0" borderId="2" xfId="0" applyNumberFormat="1" applyFont="1" applyBorder="1" applyAlignment="1">
      <alignment horizontal="center" vertical="top"/>
    </xf>
    <xf numFmtId="0" fontId="9" fillId="0" borderId="2" xfId="0" applyFont="1" applyBorder="1" applyAlignment="1">
      <alignment vertical="top"/>
    </xf>
    <xf numFmtId="4" fontId="9" fillId="0" borderId="2" xfId="0" applyNumberFormat="1" applyFont="1" applyBorder="1" applyAlignment="1">
      <alignment vertical="top"/>
    </xf>
    <xf numFmtId="49" fontId="9" fillId="0" borderId="3" xfId="0" applyNumberFormat="1" applyFont="1" applyBorder="1" applyAlignment="1">
      <alignment horizontal="center" vertical="top"/>
    </xf>
    <xf numFmtId="0" fontId="9" fillId="0" borderId="3" xfId="0" applyFont="1" applyBorder="1" applyAlignment="1">
      <alignment vertical="top"/>
    </xf>
    <xf numFmtId="4" fontId="9" fillId="0" borderId="3" xfId="0" applyNumberFormat="1" applyFont="1" applyBorder="1" applyAlignment="1">
      <alignment vertical="top"/>
    </xf>
    <xf numFmtId="49" fontId="9" fillId="0" borderId="4" xfId="0" applyNumberFormat="1" applyFont="1" applyBorder="1" applyAlignment="1">
      <alignment horizontal="center" vertical="top"/>
    </xf>
    <xf numFmtId="0" fontId="9" fillId="0" borderId="4" xfId="0" applyFont="1" applyBorder="1" applyAlignment="1">
      <alignment vertical="top"/>
    </xf>
    <xf numFmtId="4" fontId="9" fillId="0" borderId="4" xfId="0" applyNumberFormat="1" applyFont="1" applyBorder="1" applyAlignment="1">
      <alignment vertical="top"/>
    </xf>
    <xf numFmtId="49" fontId="9" fillId="0" borderId="1" xfId="0" applyNumberFormat="1" applyFont="1" applyBorder="1" applyAlignment="1">
      <alignment horizontal="center" vertical="top"/>
    </xf>
    <xf numFmtId="0" fontId="7" fillId="0" borderId="1" xfId="0" applyFont="1" applyBorder="1" applyAlignment="1">
      <alignment vertical="top"/>
    </xf>
    <xf numFmtId="4" fontId="9" fillId="0" borderId="1" xfId="0" applyNumberFormat="1" applyFont="1" applyBorder="1" applyAlignment="1">
      <alignment vertical="top"/>
    </xf>
    <xf numFmtId="0" fontId="9" fillId="0" borderId="0" xfId="0" applyFont="1" applyAlignment="1">
      <alignment horizontal="left" vertical="top"/>
    </xf>
    <xf numFmtId="4" fontId="9" fillId="0" borderId="0" xfId="0" applyNumberFormat="1" applyFont="1" applyAlignment="1">
      <alignment horizontal="left" vertical="top"/>
    </xf>
    <xf numFmtId="1" fontId="10" fillId="0" borderId="1" xfId="0" applyNumberFormat="1" applyFont="1" applyBorder="1" applyAlignment="1">
      <alignment horizontal="center" vertical="center" wrapText="1"/>
    </xf>
    <xf numFmtId="49" fontId="9" fillId="0" borderId="0" xfId="0" applyNumberFormat="1" applyFont="1"/>
    <xf numFmtId="0" fontId="11" fillId="0" borderId="0" xfId="0" applyFont="1" applyAlignment="1">
      <alignment horizontal="left" vertical="top"/>
    </xf>
    <xf numFmtId="4" fontId="11" fillId="0" borderId="0" xfId="0" applyNumberFormat="1" applyFont="1" applyAlignment="1">
      <alignment horizontal="left" vertical="top"/>
    </xf>
    <xf numFmtId="0" fontId="12" fillId="0" borderId="0" xfId="0" applyFont="1"/>
    <xf numFmtId="49" fontId="11" fillId="0" borderId="0" xfId="0" applyNumberFormat="1" applyFont="1"/>
    <xf numFmtId="0" fontId="2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2" fillId="0" borderId="0" xfId="0" applyFont="1" applyAlignment="1">
      <alignment vertical="top"/>
    </xf>
    <xf numFmtId="0" fontId="0" fillId="0" borderId="0" xfId="0" applyAlignment="1">
      <alignment vertical="top"/>
    </xf>
    <xf numFmtId="0" fontId="14" fillId="0" borderId="0" xfId="0" applyFont="1" applyFill="1" applyAlignment="1">
      <alignment vertical="top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vertical="top"/>
    </xf>
    <xf numFmtId="0" fontId="2" fillId="2" borderId="1" xfId="0" applyFont="1" applyFill="1" applyBorder="1" applyAlignment="1">
      <alignment horizontal="center" vertical="top" wrapText="1"/>
    </xf>
    <xf numFmtId="0" fontId="13" fillId="2" borderId="1" xfId="0" applyFont="1" applyFill="1" applyBorder="1" applyAlignment="1">
      <alignment horizontal="center" vertical="top" wrapText="1"/>
    </xf>
    <xf numFmtId="0" fontId="0" fillId="0" borderId="0" xfId="0" applyAlignment="1">
      <alignment vertical="center"/>
    </xf>
    <xf numFmtId="0" fontId="2" fillId="0" borderId="1" xfId="0" applyFont="1" applyFill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 applyProtection="1">
      <alignment horizontal="center" vertical="top"/>
      <protection locked="0"/>
    </xf>
    <xf numFmtId="0" fontId="2" fillId="3" borderId="1" xfId="0" applyFont="1" applyFill="1" applyBorder="1" applyAlignment="1">
      <alignment horizontal="center" vertical="top" wrapText="1"/>
    </xf>
    <xf numFmtId="0" fontId="5" fillId="0" borderId="1" xfId="0" applyFont="1" applyBorder="1" applyAlignment="1">
      <alignment vertical="top" wrapText="1"/>
    </xf>
    <xf numFmtId="4" fontId="7" fillId="0" borderId="1" xfId="0" applyNumberFormat="1" applyFont="1" applyBorder="1" applyAlignment="1" applyProtection="1">
      <alignment vertical="top"/>
      <protection locked="0"/>
    </xf>
    <xf numFmtId="0" fontId="15" fillId="0" borderId="0" xfId="0" applyFont="1" applyFill="1" applyAlignment="1">
      <alignment vertical="top"/>
    </xf>
    <xf numFmtId="0" fontId="1" fillId="0" borderId="1" xfId="0" applyFont="1" applyBorder="1" applyAlignment="1" applyProtection="1">
      <alignment vertical="top"/>
      <protection locked="0"/>
    </xf>
    <xf numFmtId="4" fontId="9" fillId="0" borderId="1" xfId="0" applyNumberFormat="1" applyFont="1" applyBorder="1" applyAlignment="1" applyProtection="1">
      <alignment vertical="top"/>
      <protection locked="0"/>
    </xf>
    <xf numFmtId="0" fontId="3" fillId="0" borderId="1" xfId="0" applyFont="1" applyBorder="1" applyAlignment="1" applyProtection="1">
      <alignment horizontal="center" vertical="top" wrapText="1"/>
      <protection locked="0"/>
    </xf>
    <xf numFmtId="164" fontId="7" fillId="0" borderId="1" xfId="0" applyNumberFormat="1" applyFont="1" applyBorder="1" applyAlignment="1" applyProtection="1">
      <alignment vertical="top"/>
      <protection locked="0"/>
    </xf>
    <xf numFmtId="0" fontId="5" fillId="0" borderId="1" xfId="0" applyFont="1" applyFill="1" applyBorder="1" applyAlignment="1">
      <alignment vertical="top" wrapText="1"/>
    </xf>
    <xf numFmtId="49" fontId="2" fillId="0" borderId="1" xfId="0" applyNumberFormat="1" applyFont="1" applyFill="1" applyBorder="1" applyAlignment="1">
      <alignment horizontal="center" vertical="top" wrapText="1"/>
    </xf>
    <xf numFmtId="0" fontId="4" fillId="0" borderId="1" xfId="0" applyFont="1" applyBorder="1" applyAlignment="1" applyProtection="1">
      <alignment horizontal="center" vertical="top" wrapText="1"/>
      <protection locked="0"/>
    </xf>
    <xf numFmtId="0" fontId="0" fillId="0" borderId="0" xfId="0" applyAlignment="1">
      <alignment vertical="top" wrapText="1"/>
    </xf>
    <xf numFmtId="0" fontId="14" fillId="0" borderId="0" xfId="0" applyFont="1" applyAlignment="1">
      <alignment vertical="top"/>
    </xf>
    <xf numFmtId="0" fontId="1" fillId="0" borderId="0" xfId="0" applyFont="1" applyAlignment="1">
      <alignment vertical="top" wrapText="1"/>
    </xf>
    <xf numFmtId="0" fontId="7" fillId="2" borderId="1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 applyProtection="1">
      <alignment vertical="top" wrapText="1"/>
      <protection locked="0"/>
    </xf>
    <xf numFmtId="0" fontId="3" fillId="3" borderId="1" xfId="0" applyFont="1" applyFill="1" applyBorder="1" applyAlignment="1">
      <alignment vertical="top" wrapText="1"/>
    </xf>
    <xf numFmtId="4" fontId="7" fillId="0" borderId="1" xfId="0" applyNumberFormat="1" applyFont="1" applyBorder="1" applyAlignment="1" applyProtection="1">
      <alignment vertical="top" wrapText="1"/>
      <protection locked="0"/>
    </xf>
    <xf numFmtId="0" fontId="10" fillId="0" borderId="0" xfId="0" applyFont="1" applyAlignment="1">
      <alignment vertical="top" wrapText="1"/>
    </xf>
    <xf numFmtId="0" fontId="11" fillId="0" borderId="0" xfId="0" applyFont="1" applyAlignment="1">
      <alignment vertical="top"/>
    </xf>
    <xf numFmtId="0" fontId="9" fillId="0" borderId="0" xfId="0" applyFont="1" applyAlignment="1">
      <alignment vertical="top" wrapText="1"/>
    </xf>
    <xf numFmtId="0" fontId="7" fillId="0" borderId="1" xfId="0" applyFont="1" applyFill="1" applyBorder="1" applyAlignment="1">
      <alignment horizontal="center" vertical="top" wrapText="1"/>
    </xf>
    <xf numFmtId="0" fontId="9" fillId="0" borderId="1" xfId="0" applyFont="1" applyBorder="1" applyAlignment="1">
      <alignment vertical="top" wrapText="1"/>
    </xf>
    <xf numFmtId="0" fontId="7" fillId="0" borderId="1" xfId="0" applyFont="1" applyBorder="1" applyAlignment="1" applyProtection="1">
      <alignment horizontal="center" vertical="top" wrapText="1"/>
      <protection locked="0"/>
    </xf>
    <xf numFmtId="0" fontId="9" fillId="0" borderId="1" xfId="0" applyFont="1" applyBorder="1" applyAlignment="1" applyProtection="1">
      <alignment vertical="top" wrapText="1"/>
      <protection locked="0"/>
    </xf>
    <xf numFmtId="0" fontId="9" fillId="3" borderId="1" xfId="0" applyFont="1" applyFill="1" applyBorder="1" applyAlignment="1">
      <alignment vertical="top" wrapText="1"/>
    </xf>
    <xf numFmtId="0" fontId="9" fillId="0" borderId="1" xfId="0" applyFont="1" applyFill="1" applyBorder="1" applyAlignment="1">
      <alignment vertical="top" wrapText="1"/>
    </xf>
    <xf numFmtId="4" fontId="9" fillId="0" borderId="1" xfId="0" applyNumberFormat="1" applyFont="1" applyBorder="1" applyAlignment="1" applyProtection="1">
      <alignment vertical="top" wrapText="1"/>
      <protection locked="0"/>
    </xf>
    <xf numFmtId="0" fontId="10" fillId="0" borderId="0" xfId="0" applyFont="1" applyAlignment="1">
      <alignment vertical="center"/>
    </xf>
    <xf numFmtId="0" fontId="6" fillId="0" borderId="1" xfId="0" applyFont="1" applyBorder="1" applyAlignment="1">
      <alignment vertical="top" wrapText="1"/>
    </xf>
    <xf numFmtId="0" fontId="5" fillId="0" borderId="1" xfId="0" quotePrefix="1" applyFont="1" applyBorder="1" applyAlignment="1">
      <alignment vertical="top" wrapText="1"/>
    </xf>
    <xf numFmtId="0" fontId="11" fillId="0" borderId="0" xfId="0" applyFont="1" applyFill="1" applyAlignment="1">
      <alignment vertical="top"/>
    </xf>
    <xf numFmtId="49" fontId="7" fillId="0" borderId="1" xfId="0" applyNumberFormat="1" applyFont="1" applyFill="1" applyBorder="1" applyAlignment="1">
      <alignment horizontal="center" vertical="top" wrapText="1"/>
    </xf>
    <xf numFmtId="49" fontId="7" fillId="3" borderId="1" xfId="0" applyNumberFormat="1" applyFont="1" applyFill="1" applyBorder="1" applyAlignment="1">
      <alignment horizontal="center" vertical="top" wrapText="1"/>
    </xf>
    <xf numFmtId="0" fontId="20" fillId="0" borderId="0" xfId="0" applyFont="1" applyAlignment="1">
      <alignment horizontal="left" vertical="top"/>
    </xf>
    <xf numFmtId="0" fontId="10" fillId="0" borderId="0" xfId="0" applyFont="1" applyAlignment="1">
      <alignment horizontal="left" vertical="top"/>
    </xf>
    <xf numFmtId="4" fontId="10" fillId="0" borderId="0" xfId="0" applyNumberFormat="1" applyFont="1" applyAlignment="1">
      <alignment horizontal="left" vertical="top"/>
    </xf>
    <xf numFmtId="0" fontId="21" fillId="0" borderId="0" xfId="0" applyFont="1" applyAlignment="1">
      <alignment horizontal="left" vertical="top"/>
    </xf>
    <xf numFmtId="0" fontId="0" fillId="0" borderId="0" xfId="0" applyFill="1" applyAlignment="1">
      <alignment vertical="top"/>
    </xf>
    <xf numFmtId="0" fontId="1" fillId="0" borderId="0" xfId="0" applyFont="1" applyFill="1" applyAlignment="1">
      <alignment horizontal="center" vertical="top"/>
    </xf>
    <xf numFmtId="0" fontId="16" fillId="0" borderId="0" xfId="0" applyFont="1" applyFill="1" applyAlignment="1">
      <alignment horizontal="center" vertical="top"/>
    </xf>
    <xf numFmtId="0" fontId="23" fillId="0" borderId="0" xfId="0" applyFont="1" applyFill="1" applyAlignment="1">
      <alignment vertical="top"/>
    </xf>
    <xf numFmtId="0" fontId="24" fillId="0" borderId="0" xfId="0" applyFont="1" applyFill="1" applyAlignment="1">
      <alignment horizontal="center" vertical="top"/>
    </xf>
    <xf numFmtId="0" fontId="25" fillId="0" borderId="1" xfId="0" applyFont="1" applyBorder="1" applyAlignment="1">
      <alignment vertical="top" wrapText="1"/>
    </xf>
    <xf numFmtId="49" fontId="2" fillId="0" borderId="1" xfId="0" applyNumberFormat="1" applyFont="1" applyFill="1" applyBorder="1" applyAlignment="1">
      <alignment horizontal="right" vertical="top" wrapText="1"/>
    </xf>
    <xf numFmtId="0" fontId="17" fillId="0" borderId="0" xfId="0" applyFont="1" applyFill="1" applyAlignment="1">
      <alignment horizontal="center" vertical="top"/>
    </xf>
    <xf numFmtId="0" fontId="25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vertical="top" wrapText="1"/>
    </xf>
    <xf numFmtId="49" fontId="9" fillId="0" borderId="1" xfId="0" applyNumberFormat="1" applyFont="1" applyFill="1" applyBorder="1" applyAlignment="1">
      <alignment horizontal="right" vertical="top" wrapText="1"/>
    </xf>
    <xf numFmtId="0" fontId="3" fillId="0" borderId="1" xfId="0" applyFont="1" applyFill="1" applyBorder="1" applyAlignment="1" applyProtection="1">
      <alignment horizontal="center" vertical="top"/>
      <protection locked="0"/>
    </xf>
    <xf numFmtId="49" fontId="9" fillId="3" borderId="1" xfId="0" applyNumberFormat="1" applyFont="1" applyFill="1" applyBorder="1" applyAlignment="1">
      <alignment horizontal="right" vertical="top" wrapText="1"/>
    </xf>
    <xf numFmtId="0" fontId="2" fillId="2" borderId="6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top"/>
    </xf>
    <xf numFmtId="0" fontId="0" fillId="0" borderId="8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4" fontId="9" fillId="0" borderId="1" xfId="0" applyNumberFormat="1" applyFont="1" applyBorder="1" applyAlignment="1" applyProtection="1">
      <alignment vertical="top"/>
      <protection locked="0"/>
    </xf>
    <xf numFmtId="4" fontId="9" fillId="0" borderId="1" xfId="0" applyNumberFormat="1" applyFont="1" applyBorder="1" applyAlignment="1">
      <alignment vertical="top"/>
    </xf>
    <xf numFmtId="0" fontId="7" fillId="0" borderId="1" xfId="0" applyFont="1" applyBorder="1" applyAlignment="1">
      <alignment horizontal="right" vertical="top"/>
    </xf>
    <xf numFmtId="0" fontId="9" fillId="0" borderId="1" xfId="0" applyFont="1" applyBorder="1" applyAlignment="1">
      <alignment horizontal="right" vertical="top"/>
    </xf>
    <xf numFmtId="0" fontId="3" fillId="0" borderId="1" xfId="0" applyFont="1" applyBorder="1" applyAlignment="1" applyProtection="1">
      <alignment horizontal="center" vertical="top"/>
      <protection locked="0"/>
    </xf>
    <xf numFmtId="0" fontId="0" fillId="0" borderId="1" xfId="0" applyBorder="1" applyAlignment="1">
      <alignment vertical="top"/>
    </xf>
    <xf numFmtId="0" fontId="9" fillId="0" borderId="1" xfId="0" applyFont="1" applyBorder="1" applyAlignment="1" applyProtection="1">
      <alignment horizontal="center" vertical="top"/>
      <protection locked="0"/>
    </xf>
    <xf numFmtId="0" fontId="9" fillId="0" borderId="1" xfId="0" applyFont="1" applyBorder="1" applyAlignment="1">
      <alignment vertical="top"/>
    </xf>
    <xf numFmtId="4" fontId="7" fillId="0" borderId="1" xfId="0" applyNumberFormat="1" applyFont="1" applyBorder="1" applyAlignment="1" applyProtection="1">
      <alignment vertical="top"/>
      <protection locked="0"/>
    </xf>
    <xf numFmtId="4" fontId="9" fillId="0" borderId="1" xfId="0" applyNumberFormat="1" applyFont="1" applyBorder="1" applyAlignment="1" applyProtection="1">
      <alignment vertical="top" wrapText="1"/>
      <protection locked="0"/>
    </xf>
    <xf numFmtId="0" fontId="9" fillId="0" borderId="1" xfId="0" applyFont="1" applyBorder="1" applyAlignment="1" applyProtection="1">
      <alignment horizontal="center" vertical="top" wrapText="1"/>
      <protection locked="0"/>
    </xf>
    <xf numFmtId="0" fontId="9" fillId="0" borderId="1" xfId="0" applyFont="1" applyBorder="1" applyAlignment="1">
      <alignment horizontal="center" vertical="top"/>
    </xf>
    <xf numFmtId="0" fontId="25" fillId="0" borderId="1" xfId="0" applyFont="1" applyFill="1" applyBorder="1" applyAlignment="1" applyProtection="1">
      <alignment horizontal="center" vertical="top" wrapText="1"/>
      <protection locked="0"/>
    </xf>
    <xf numFmtId="0" fontId="25" fillId="0" borderId="1" xfId="0" applyFont="1" applyFill="1" applyBorder="1" applyAlignment="1">
      <alignment horizontal="center" vertical="top"/>
    </xf>
    <xf numFmtId="4" fontId="9" fillId="0" borderId="7" xfId="0" applyNumberFormat="1" applyFont="1" applyBorder="1" applyAlignment="1" applyProtection="1">
      <alignment vertical="top" wrapText="1"/>
      <protection locked="0"/>
    </xf>
    <xf numFmtId="4" fontId="9" fillId="0" borderId="8" xfId="0" applyNumberFormat="1" applyFont="1" applyBorder="1" applyAlignment="1">
      <alignment vertical="top"/>
    </xf>
    <xf numFmtId="0" fontId="9" fillId="0" borderId="7" xfId="0" applyFont="1" applyBorder="1" applyAlignment="1" applyProtection="1">
      <alignment horizontal="center" vertical="top" wrapText="1"/>
      <protection locked="0"/>
    </xf>
    <xf numFmtId="0" fontId="9" fillId="0" borderId="8" xfId="0" applyFont="1" applyBorder="1" applyAlignment="1">
      <alignment horizontal="center" vertical="top"/>
    </xf>
    <xf numFmtId="4" fontId="9" fillId="0" borderId="1" xfId="0" applyNumberFormat="1" applyFont="1" applyBorder="1" applyAlignment="1">
      <alignment vertical="top" wrapText="1"/>
    </xf>
    <xf numFmtId="0" fontId="3" fillId="0" borderId="1" xfId="0" applyFont="1" applyBorder="1" applyAlignment="1" applyProtection="1">
      <alignment horizontal="center" vertical="top" wrapText="1"/>
      <protection locked="0"/>
    </xf>
    <xf numFmtId="0" fontId="0" fillId="0" borderId="1" xfId="0" applyBorder="1" applyAlignment="1">
      <alignment horizontal="center" vertical="top" wrapText="1"/>
    </xf>
    <xf numFmtId="0" fontId="3" fillId="0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Fill="1" applyBorder="1" applyAlignment="1">
      <alignment horizontal="center" vertical="top" wrapText="1"/>
    </xf>
    <xf numFmtId="4" fontId="9" fillId="0" borderId="9" xfId="0" applyNumberFormat="1" applyFont="1" applyBorder="1" applyAlignment="1">
      <alignment vertical="top"/>
    </xf>
    <xf numFmtId="0" fontId="9" fillId="0" borderId="9" xfId="0" applyFont="1" applyBorder="1" applyAlignment="1">
      <alignment horizontal="center" vertical="top"/>
    </xf>
    <xf numFmtId="0" fontId="9" fillId="0" borderId="7" xfId="0" applyFont="1" applyFill="1" applyBorder="1" applyAlignment="1" applyProtection="1">
      <alignment horizontal="center" vertical="top" wrapText="1"/>
      <protection locked="0"/>
    </xf>
    <xf numFmtId="0" fontId="9" fillId="0" borderId="8" xfId="0" applyFont="1" applyFill="1" applyBorder="1" applyAlignment="1">
      <alignment horizontal="center" vertical="top"/>
    </xf>
    <xf numFmtId="0" fontId="9" fillId="0" borderId="9" xfId="0" applyFont="1" applyFill="1" applyBorder="1" applyAlignment="1">
      <alignment horizontal="center" vertical="top"/>
    </xf>
    <xf numFmtId="4" fontId="9" fillId="0" borderId="8" xfId="0" applyNumberFormat="1" applyFont="1" applyBorder="1" applyAlignment="1" applyProtection="1">
      <alignment vertical="top" wrapText="1"/>
      <protection locked="0"/>
    </xf>
    <xf numFmtId="4" fontId="9" fillId="0" borderId="9" xfId="0" applyNumberFormat="1" applyFont="1" applyBorder="1" applyAlignment="1" applyProtection="1">
      <alignment vertical="top" wrapText="1"/>
      <protection locked="0"/>
    </xf>
    <xf numFmtId="0" fontId="9" fillId="0" borderId="8" xfId="0" applyFont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 applyProtection="1">
      <alignment horizontal="center" vertical="top" wrapText="1"/>
      <protection locked="0"/>
    </xf>
    <xf numFmtId="0" fontId="9" fillId="0" borderId="8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Fill="1" applyBorder="1" applyAlignment="1" applyProtection="1">
      <alignment horizontal="center" vertical="top" wrapText="1"/>
      <protection locked="0"/>
    </xf>
    <xf numFmtId="0" fontId="9" fillId="0" borderId="1" xfId="0" applyFont="1" applyFill="1" applyBorder="1" applyAlignment="1" applyProtection="1">
      <alignment horizontal="center" vertical="top" wrapText="1"/>
      <protection locked="0"/>
    </xf>
    <xf numFmtId="164" fontId="3" fillId="0" borderId="1" xfId="0" applyNumberFormat="1" applyFont="1" applyBorder="1" applyAlignment="1" applyProtection="1">
      <alignment vertical="top" wrapText="1"/>
      <protection locked="0"/>
    </xf>
    <xf numFmtId="0" fontId="3" fillId="0" borderId="7" xfId="0" applyFont="1" applyBorder="1" applyAlignment="1" applyProtection="1">
      <alignment horizontal="center" vertical="top" wrapText="1"/>
      <protection locked="0"/>
    </xf>
    <xf numFmtId="0" fontId="3" fillId="0" borderId="8" xfId="0" applyFont="1" applyBorder="1" applyAlignment="1" applyProtection="1">
      <alignment horizontal="center" vertical="top" wrapText="1"/>
      <protection locked="0"/>
    </xf>
    <xf numFmtId="0" fontId="3" fillId="0" borderId="9" xfId="0" applyFont="1" applyBorder="1" applyAlignment="1" applyProtection="1">
      <alignment horizontal="center" vertical="top" wrapText="1"/>
      <protection locked="0"/>
    </xf>
    <xf numFmtId="0" fontId="3" fillId="0" borderId="7" xfId="0" applyFont="1" applyFill="1" applyBorder="1" applyAlignment="1" applyProtection="1">
      <alignment horizontal="center" vertical="top" wrapText="1"/>
      <protection locked="0"/>
    </xf>
    <xf numFmtId="0" fontId="3" fillId="0" borderId="8" xfId="0" applyFont="1" applyFill="1" applyBorder="1" applyAlignment="1" applyProtection="1">
      <alignment horizontal="center" vertical="top" wrapText="1"/>
      <protection locked="0"/>
    </xf>
    <xf numFmtId="0" fontId="3" fillId="0" borderId="9" xfId="0" applyFont="1" applyFill="1" applyBorder="1" applyAlignment="1" applyProtection="1">
      <alignment horizontal="center" vertical="top" wrapText="1"/>
      <protection locked="0"/>
    </xf>
    <xf numFmtId="0" fontId="3" fillId="0" borderId="5" xfId="0" applyFont="1" applyBorder="1" applyAlignment="1">
      <alignment vertical="top" wrapText="1"/>
    </xf>
    <xf numFmtId="0" fontId="0" fillId="0" borderId="6" xfId="0" applyBorder="1" applyAlignment="1">
      <alignment vertical="top"/>
    </xf>
    <xf numFmtId="0" fontId="7" fillId="0" borderId="1" xfId="0" applyFont="1" applyBorder="1" applyAlignment="1">
      <alignment vertical="top" wrapText="1"/>
    </xf>
    <xf numFmtId="0" fontId="0" fillId="0" borderId="1" xfId="0" applyBorder="1" applyAlignment="1">
      <alignment horizontal="center" vertical="top"/>
    </xf>
    <xf numFmtId="4" fontId="10" fillId="0" borderId="1" xfId="0" applyNumberFormat="1" applyFont="1" applyBorder="1" applyAlignment="1">
      <alignment vertical="top"/>
    </xf>
    <xf numFmtId="0" fontId="0" fillId="0" borderId="1" xfId="0" applyFill="1" applyBorder="1" applyAlignment="1">
      <alignment horizontal="center" vertical="top"/>
    </xf>
    <xf numFmtId="4" fontId="3" fillId="0" borderId="7" xfId="0" applyNumberFormat="1" applyFont="1" applyBorder="1" applyAlignment="1" applyProtection="1">
      <alignment vertical="top" wrapText="1"/>
      <protection locked="0"/>
    </xf>
    <xf numFmtId="4" fontId="3" fillId="0" borderId="8" xfId="0" applyNumberFormat="1" applyFont="1" applyBorder="1" applyAlignment="1" applyProtection="1">
      <alignment vertical="top" wrapText="1"/>
      <protection locked="0"/>
    </xf>
    <xf numFmtId="4" fontId="3" fillId="0" borderId="9" xfId="0" applyNumberFormat="1" applyFont="1" applyBorder="1" applyAlignment="1" applyProtection="1">
      <alignment vertical="top" wrapText="1"/>
      <protection locked="0"/>
    </xf>
    <xf numFmtId="0" fontId="3" fillId="0" borderId="1" xfId="0" applyFont="1" applyFill="1" applyBorder="1" applyAlignment="1">
      <alignment vertical="top" wrapText="1"/>
    </xf>
    <xf numFmtId="0" fontId="0" fillId="0" borderId="1" xfId="0" applyFill="1" applyBorder="1" applyAlignment="1">
      <alignment vertical="top" wrapText="1"/>
    </xf>
    <xf numFmtId="4" fontId="7" fillId="0" borderId="7" xfId="0" applyNumberFormat="1" applyFont="1" applyBorder="1" applyAlignment="1" applyProtection="1">
      <alignment vertical="top" wrapText="1"/>
      <protection locked="0"/>
    </xf>
    <xf numFmtId="4" fontId="7" fillId="0" borderId="8" xfId="0" applyNumberFormat="1" applyFont="1" applyBorder="1" applyAlignment="1" applyProtection="1">
      <alignment vertical="top" wrapText="1"/>
      <protection locked="0"/>
    </xf>
    <xf numFmtId="4" fontId="7" fillId="0" borderId="9" xfId="0" applyNumberFormat="1" applyFont="1" applyBorder="1" applyAlignment="1" applyProtection="1">
      <alignment vertical="top" wrapText="1"/>
      <protection locked="0"/>
    </xf>
    <xf numFmtId="0" fontId="6" fillId="0" borderId="1" xfId="0" applyFont="1" applyBorder="1" applyAlignment="1">
      <alignment vertical="top" wrapText="1"/>
    </xf>
    <xf numFmtId="0" fontId="23" fillId="0" borderId="1" xfId="0" applyFont="1" applyBorder="1" applyAlignment="1">
      <alignment vertical="top"/>
    </xf>
    <xf numFmtId="0" fontId="7" fillId="0" borderId="1" xfId="0" applyFont="1" applyFill="1" applyBorder="1" applyAlignment="1">
      <alignment vertical="top" wrapText="1"/>
    </xf>
    <xf numFmtId="0" fontId="0" fillId="0" borderId="1" xfId="0" applyFill="1" applyBorder="1" applyAlignment="1">
      <alignment vertical="top"/>
    </xf>
    <xf numFmtId="0" fontId="9" fillId="0" borderId="1" xfId="0" applyFont="1" applyFill="1" applyBorder="1" applyAlignment="1" applyProtection="1">
      <alignment horizontal="center" vertical="top"/>
      <protection locked="0"/>
    </xf>
    <xf numFmtId="4" fontId="9" fillId="0" borderId="1" xfId="0" applyNumberFormat="1" applyFont="1" applyFill="1" applyBorder="1" applyAlignment="1" applyProtection="1">
      <alignment vertical="top"/>
      <protection locked="0"/>
    </xf>
    <xf numFmtId="0" fontId="3" fillId="0" borderId="5" xfId="0" applyFont="1" applyFill="1" applyBorder="1" applyAlignment="1">
      <alignment vertical="top" wrapText="1"/>
    </xf>
    <xf numFmtId="0" fontId="0" fillId="0" borderId="6" xfId="0" applyFill="1" applyBorder="1" applyAlignment="1">
      <alignment vertical="top"/>
    </xf>
    <xf numFmtId="0" fontId="0" fillId="0" borderId="10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0" fontId="0" fillId="0" borderId="12" xfId="0" applyBorder="1" applyAlignment="1">
      <alignment horizontal="center" vertical="top"/>
    </xf>
    <xf numFmtId="0" fontId="10" fillId="0" borderId="1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8C0879-546A-4A34-8473-507C8218702B}">
  <dimension ref="A1:H16"/>
  <sheetViews>
    <sheetView tabSelected="1" workbookViewId="0">
      <selection activeCell="B4" sqref="B4"/>
    </sheetView>
  </sheetViews>
  <sheetFormatPr defaultColWidth="8.85546875" defaultRowHeight="15" x14ac:dyDescent="0.25"/>
  <cols>
    <col min="1" max="1" width="7.5703125" style="28" customWidth="1"/>
    <col min="2" max="2" width="81.28515625" style="28" customWidth="1"/>
    <col min="3" max="3" width="23" style="28" customWidth="1"/>
    <col min="4" max="5" width="11" style="28" customWidth="1"/>
    <col min="6" max="7" width="21" style="28" customWidth="1"/>
    <col min="8" max="8" width="23.7109375" style="28" customWidth="1"/>
    <col min="9" max="16384" width="8.85546875" style="28"/>
  </cols>
  <sheetData>
    <row r="1" spans="1:8" x14ac:dyDescent="0.25">
      <c r="A1" s="27" t="s">
        <v>392</v>
      </c>
    </row>
    <row r="2" spans="1:8" ht="18.75" x14ac:dyDescent="0.25">
      <c r="A2" s="29" t="s">
        <v>265</v>
      </c>
      <c r="C2" s="30"/>
      <c r="D2" s="30"/>
      <c r="E2" s="30"/>
      <c r="F2" s="31"/>
      <c r="G2" s="31"/>
    </row>
    <row r="3" spans="1:8" x14ac:dyDescent="0.25">
      <c r="A3" s="31"/>
      <c r="B3" s="31"/>
      <c r="C3" s="30"/>
      <c r="D3" s="30"/>
      <c r="E3" s="30"/>
      <c r="F3" s="31"/>
      <c r="G3" s="31"/>
    </row>
    <row r="4" spans="1:8" x14ac:dyDescent="0.25">
      <c r="A4" s="31"/>
      <c r="B4" s="31"/>
      <c r="C4" s="30"/>
      <c r="D4" s="30"/>
      <c r="E4" s="30"/>
      <c r="F4" s="31"/>
      <c r="G4" s="31"/>
    </row>
    <row r="5" spans="1:8" s="34" customFormat="1" ht="37.5" customHeight="1" x14ac:dyDescent="0.25">
      <c r="A5" s="25" t="s">
        <v>394</v>
      </c>
      <c r="B5" s="25" t="s">
        <v>0</v>
      </c>
      <c r="C5" s="25" t="s">
        <v>395</v>
      </c>
      <c r="D5" s="26" t="s">
        <v>396</v>
      </c>
      <c r="E5" s="26" t="s">
        <v>397</v>
      </c>
      <c r="F5" s="26" t="s">
        <v>398</v>
      </c>
      <c r="G5" s="25" t="s">
        <v>383</v>
      </c>
      <c r="H5" s="25" t="s">
        <v>484</v>
      </c>
    </row>
    <row r="6" spans="1:8" ht="20.100000000000001" customHeight="1" x14ac:dyDescent="0.25">
      <c r="A6" s="35" t="s">
        <v>1</v>
      </c>
      <c r="B6" s="36" t="s">
        <v>267</v>
      </c>
      <c r="C6" s="37"/>
      <c r="D6" s="99" t="s">
        <v>401</v>
      </c>
      <c r="E6" s="101">
        <v>2</v>
      </c>
      <c r="F6" s="103"/>
      <c r="G6" s="95">
        <f>ROUND(E6*F6,2)</f>
        <v>0</v>
      </c>
      <c r="H6" s="92"/>
    </row>
    <row r="7" spans="1:8" ht="20.100000000000001" customHeight="1" x14ac:dyDescent="0.25">
      <c r="A7" s="35" t="s">
        <v>2</v>
      </c>
      <c r="B7" s="36" t="s">
        <v>268</v>
      </c>
      <c r="C7" s="37"/>
      <c r="D7" s="100"/>
      <c r="E7" s="102"/>
      <c r="F7" s="96"/>
      <c r="G7" s="96"/>
      <c r="H7" s="93"/>
    </row>
    <row r="8" spans="1:8" ht="20.100000000000001" customHeight="1" x14ac:dyDescent="0.25">
      <c r="A8" s="35" t="s">
        <v>3</v>
      </c>
      <c r="B8" s="36" t="s">
        <v>269</v>
      </c>
      <c r="C8" s="37"/>
      <c r="D8" s="100"/>
      <c r="E8" s="102"/>
      <c r="F8" s="96"/>
      <c r="G8" s="96"/>
      <c r="H8" s="93"/>
    </row>
    <row r="9" spans="1:8" ht="20.100000000000001" customHeight="1" x14ac:dyDescent="0.25">
      <c r="A9" s="35" t="s">
        <v>4</v>
      </c>
      <c r="B9" s="36" t="s">
        <v>270</v>
      </c>
      <c r="C9" s="37"/>
      <c r="D9" s="100"/>
      <c r="E9" s="102"/>
      <c r="F9" s="96"/>
      <c r="G9" s="96"/>
      <c r="H9" s="93"/>
    </row>
    <row r="10" spans="1:8" ht="41.25" customHeight="1" x14ac:dyDescent="0.25">
      <c r="A10" s="35" t="s">
        <v>5</v>
      </c>
      <c r="B10" s="36" t="s">
        <v>271</v>
      </c>
      <c r="C10" s="37"/>
      <c r="D10" s="100"/>
      <c r="E10" s="102"/>
      <c r="F10" s="96"/>
      <c r="G10" s="96"/>
      <c r="H10" s="94"/>
    </row>
    <row r="11" spans="1:8" ht="20.100000000000001" customHeight="1" x14ac:dyDescent="0.25">
      <c r="A11" s="35" t="s">
        <v>6</v>
      </c>
      <c r="B11" s="36" t="s">
        <v>272</v>
      </c>
      <c r="C11" s="38"/>
      <c r="D11" s="100"/>
      <c r="E11" s="102"/>
      <c r="F11" s="96"/>
      <c r="G11" s="96"/>
    </row>
    <row r="12" spans="1:8" ht="20.100000000000001" customHeight="1" x14ac:dyDescent="0.25">
      <c r="A12" s="35" t="s">
        <v>7</v>
      </c>
      <c r="B12" s="36" t="s">
        <v>273</v>
      </c>
      <c r="C12" s="38"/>
      <c r="D12" s="100"/>
      <c r="E12" s="102"/>
      <c r="F12" s="96"/>
      <c r="G12" s="96"/>
    </row>
    <row r="13" spans="1:8" ht="20.100000000000001" customHeight="1" x14ac:dyDescent="0.25">
      <c r="A13" s="39" t="s">
        <v>8</v>
      </c>
      <c r="B13" s="40" t="s">
        <v>274</v>
      </c>
      <c r="C13" s="38"/>
      <c r="D13" s="100"/>
      <c r="E13" s="102"/>
      <c r="F13" s="96"/>
      <c r="G13" s="96"/>
    </row>
    <row r="14" spans="1:8" ht="20.100000000000001" customHeight="1" x14ac:dyDescent="0.25">
      <c r="A14" s="35" t="s">
        <v>9</v>
      </c>
      <c r="B14" s="36" t="s">
        <v>275</v>
      </c>
      <c r="C14" s="38"/>
      <c r="D14" s="100"/>
      <c r="E14" s="102"/>
      <c r="F14" s="96"/>
      <c r="G14" s="96"/>
    </row>
    <row r="15" spans="1:8" ht="20.100000000000001" customHeight="1" x14ac:dyDescent="0.25">
      <c r="A15" s="35" t="s">
        <v>10</v>
      </c>
      <c r="B15" s="36" t="s">
        <v>276</v>
      </c>
      <c r="C15" s="38"/>
      <c r="D15" s="100"/>
      <c r="E15" s="102"/>
      <c r="F15" s="96"/>
      <c r="G15" s="96"/>
    </row>
    <row r="16" spans="1:8" ht="20.100000000000001" customHeight="1" x14ac:dyDescent="0.25">
      <c r="A16" s="97" t="s">
        <v>399</v>
      </c>
      <c r="B16" s="98"/>
      <c r="C16" s="98"/>
      <c r="D16" s="98"/>
      <c r="E16" s="98"/>
      <c r="F16" s="98"/>
      <c r="G16" s="41">
        <f>G6</f>
        <v>0</v>
      </c>
    </row>
  </sheetData>
  <mergeCells count="6">
    <mergeCell ref="H6:H10"/>
    <mergeCell ref="G6:G15"/>
    <mergeCell ref="A16:F16"/>
    <mergeCell ref="D6:D15"/>
    <mergeCell ref="E6:E15"/>
    <mergeCell ref="F6:F15"/>
  </mergeCells>
  <pageMargins left="0.7" right="0.7" top="0.75" bottom="0.75" header="0.3" footer="0.3"/>
  <pageSetup paperSize="9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87ADED-7ECE-4AC8-AF00-0B06CB970C34}">
  <dimension ref="A1:H10"/>
  <sheetViews>
    <sheetView workbookViewId="0">
      <selection activeCell="B4" sqref="B4"/>
    </sheetView>
  </sheetViews>
  <sheetFormatPr defaultColWidth="8.85546875" defaultRowHeight="15" x14ac:dyDescent="0.25"/>
  <cols>
    <col min="1" max="1" width="6.28515625" style="28" customWidth="1"/>
    <col min="2" max="2" width="81.28515625" style="28" customWidth="1"/>
    <col min="3" max="3" width="24.5703125" style="28" customWidth="1"/>
    <col min="4" max="5" width="11.7109375" style="28" customWidth="1"/>
    <col min="6" max="7" width="23.140625" style="28" customWidth="1"/>
    <col min="8" max="8" width="28.7109375" style="28" customWidth="1"/>
    <col min="9" max="16384" width="8.85546875" style="28"/>
  </cols>
  <sheetData>
    <row r="1" spans="1:8" x14ac:dyDescent="0.25">
      <c r="A1" s="27" t="s">
        <v>392</v>
      </c>
    </row>
    <row r="2" spans="1:8" ht="18.75" x14ac:dyDescent="0.25">
      <c r="A2" s="29" t="s">
        <v>289</v>
      </c>
      <c r="C2" s="30"/>
      <c r="D2" s="30"/>
      <c r="E2" s="30"/>
      <c r="F2" s="31"/>
      <c r="G2" s="31"/>
    </row>
    <row r="3" spans="1:8" x14ac:dyDescent="0.25">
      <c r="A3" s="31"/>
      <c r="B3" s="31"/>
      <c r="C3" s="30"/>
      <c r="D3" s="30"/>
      <c r="E3" s="80"/>
      <c r="F3" s="31"/>
      <c r="G3" s="31"/>
    </row>
    <row r="4" spans="1:8" x14ac:dyDescent="0.25">
      <c r="A4" s="31"/>
      <c r="B4" s="31"/>
      <c r="C4" s="30"/>
      <c r="D4" s="30"/>
      <c r="E4" s="30"/>
      <c r="F4" s="31"/>
      <c r="G4" s="31"/>
    </row>
    <row r="5" spans="1:8" s="34" customFormat="1" ht="37.5" customHeight="1" x14ac:dyDescent="0.25">
      <c r="A5" s="25" t="s">
        <v>394</v>
      </c>
      <c r="B5" s="25" t="s">
        <v>0</v>
      </c>
      <c r="C5" s="25" t="s">
        <v>395</v>
      </c>
      <c r="D5" s="26" t="s">
        <v>396</v>
      </c>
      <c r="E5" s="26" t="s">
        <v>397</v>
      </c>
      <c r="F5" s="26" t="s">
        <v>398</v>
      </c>
      <c r="G5" s="25" t="s">
        <v>383</v>
      </c>
      <c r="H5" s="25" t="s">
        <v>484</v>
      </c>
    </row>
    <row r="6" spans="1:8" ht="20.100000000000001" customHeight="1" x14ac:dyDescent="0.25">
      <c r="A6" s="35" t="s">
        <v>1</v>
      </c>
      <c r="B6" s="36" t="s">
        <v>290</v>
      </c>
      <c r="C6" s="37"/>
      <c r="D6" s="131" t="s">
        <v>401</v>
      </c>
      <c r="E6" s="134">
        <v>1</v>
      </c>
      <c r="F6" s="109"/>
      <c r="G6" s="109">
        <f>ROUND(E6*F6,2)</f>
        <v>0</v>
      </c>
      <c r="H6" s="92"/>
    </row>
    <row r="7" spans="1:8" ht="20.100000000000001" customHeight="1" x14ac:dyDescent="0.25">
      <c r="A7" s="35" t="s">
        <v>2</v>
      </c>
      <c r="B7" s="36" t="s">
        <v>291</v>
      </c>
      <c r="C7" s="37"/>
      <c r="D7" s="132"/>
      <c r="E7" s="135"/>
      <c r="F7" s="123"/>
      <c r="G7" s="123"/>
      <c r="H7" s="93"/>
    </row>
    <row r="8" spans="1:8" ht="20.100000000000001" customHeight="1" x14ac:dyDescent="0.25">
      <c r="A8" s="35" t="s">
        <v>3</v>
      </c>
      <c r="B8" s="36" t="s">
        <v>292</v>
      </c>
      <c r="C8" s="37"/>
      <c r="D8" s="132"/>
      <c r="E8" s="135"/>
      <c r="F8" s="123"/>
      <c r="G8" s="123"/>
      <c r="H8" s="93"/>
    </row>
    <row r="9" spans="1:8" ht="20.100000000000001" customHeight="1" x14ac:dyDescent="0.25">
      <c r="A9" s="35" t="s">
        <v>4</v>
      </c>
      <c r="B9" s="36" t="s">
        <v>293</v>
      </c>
      <c r="C9" s="37"/>
      <c r="D9" s="133"/>
      <c r="E9" s="136"/>
      <c r="F9" s="124"/>
      <c r="G9" s="124"/>
      <c r="H9" s="93"/>
    </row>
    <row r="10" spans="1:8" ht="20.100000000000001" customHeight="1" x14ac:dyDescent="0.25">
      <c r="A10" s="97" t="s">
        <v>399</v>
      </c>
      <c r="B10" s="98"/>
      <c r="C10" s="98"/>
      <c r="D10" s="98"/>
      <c r="E10" s="98"/>
      <c r="F10" s="98"/>
      <c r="G10" s="41">
        <f>G6</f>
        <v>0</v>
      </c>
      <c r="H10" s="94"/>
    </row>
  </sheetData>
  <mergeCells count="6">
    <mergeCell ref="H6:H10"/>
    <mergeCell ref="G6:G9"/>
    <mergeCell ref="A10:F10"/>
    <mergeCell ref="D6:D9"/>
    <mergeCell ref="E6:E9"/>
    <mergeCell ref="F6:F9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B718B6-5885-43C5-B261-56B9C1623E13}">
  <dimension ref="A1:H14"/>
  <sheetViews>
    <sheetView workbookViewId="0">
      <selection activeCell="B4" sqref="B4"/>
    </sheetView>
  </sheetViews>
  <sheetFormatPr defaultColWidth="8.85546875" defaultRowHeight="15" x14ac:dyDescent="0.25"/>
  <cols>
    <col min="1" max="1" width="6.85546875" style="28" customWidth="1"/>
    <col min="2" max="2" width="81.28515625" style="28" customWidth="1"/>
    <col min="3" max="3" width="22.85546875" style="28" customWidth="1"/>
    <col min="4" max="5" width="12.85546875" style="28" customWidth="1"/>
    <col min="6" max="7" width="22.85546875" style="28" customWidth="1"/>
    <col min="8" max="8" width="27" style="28" customWidth="1"/>
    <col min="9" max="16384" width="8.85546875" style="28"/>
  </cols>
  <sheetData>
    <row r="1" spans="1:8" x14ac:dyDescent="0.25">
      <c r="A1" s="27" t="s">
        <v>392</v>
      </c>
    </row>
    <row r="2" spans="1:8" ht="18.75" x14ac:dyDescent="0.25">
      <c r="A2" s="29" t="s">
        <v>64</v>
      </c>
      <c r="C2" s="30"/>
      <c r="D2" s="30"/>
      <c r="E2" s="30"/>
      <c r="F2" s="31"/>
      <c r="G2" s="31"/>
    </row>
    <row r="3" spans="1:8" x14ac:dyDescent="0.25">
      <c r="A3" s="31"/>
      <c r="B3" s="31"/>
      <c r="C3" s="30"/>
      <c r="D3" s="30"/>
      <c r="E3" s="80"/>
      <c r="F3" s="31"/>
      <c r="G3" s="31"/>
    </row>
    <row r="4" spans="1:8" x14ac:dyDescent="0.25">
      <c r="A4" s="31"/>
      <c r="B4" s="31"/>
      <c r="C4" s="30"/>
      <c r="D4" s="30"/>
      <c r="E4" s="30"/>
      <c r="F4" s="31"/>
      <c r="G4" s="31"/>
    </row>
    <row r="5" spans="1:8" ht="37.5" customHeight="1" x14ac:dyDescent="0.25">
      <c r="A5" s="32" t="s">
        <v>394</v>
      </c>
      <c r="B5" s="32" t="s">
        <v>0</v>
      </c>
      <c r="C5" s="32" t="s">
        <v>395</v>
      </c>
      <c r="D5" s="33" t="s">
        <v>396</v>
      </c>
      <c r="E5" s="33" t="s">
        <v>397</v>
      </c>
      <c r="F5" s="33" t="s">
        <v>398</v>
      </c>
      <c r="G5" s="32" t="s">
        <v>383</v>
      </c>
      <c r="H5" s="25" t="s">
        <v>484</v>
      </c>
    </row>
    <row r="6" spans="1:8" ht="29.25" customHeight="1" x14ac:dyDescent="0.25">
      <c r="A6" s="35" t="s">
        <v>1</v>
      </c>
      <c r="B6" s="36" t="s">
        <v>65</v>
      </c>
      <c r="C6" s="37"/>
      <c r="D6" s="131"/>
      <c r="E6" s="134">
        <v>1</v>
      </c>
      <c r="F6" s="109"/>
      <c r="G6" s="109">
        <f>ROUND(E6*F6,2)</f>
        <v>0</v>
      </c>
      <c r="H6" s="92"/>
    </row>
    <row r="7" spans="1:8" ht="29.25" customHeight="1" x14ac:dyDescent="0.25">
      <c r="A7" s="35" t="s">
        <v>2</v>
      </c>
      <c r="B7" s="36" t="s">
        <v>66</v>
      </c>
      <c r="C7" s="37"/>
      <c r="D7" s="132"/>
      <c r="E7" s="135"/>
      <c r="F7" s="123"/>
      <c r="G7" s="123"/>
      <c r="H7" s="93"/>
    </row>
    <row r="8" spans="1:8" ht="20.100000000000001" customHeight="1" x14ac:dyDescent="0.25">
      <c r="A8" s="35" t="s">
        <v>3</v>
      </c>
      <c r="B8" s="36" t="s">
        <v>67</v>
      </c>
      <c r="C8" s="37"/>
      <c r="D8" s="132"/>
      <c r="E8" s="135"/>
      <c r="F8" s="123"/>
      <c r="G8" s="123"/>
      <c r="H8" s="93"/>
    </row>
    <row r="9" spans="1:8" ht="29.25" customHeight="1" x14ac:dyDescent="0.25">
      <c r="A9" s="35" t="s">
        <v>4</v>
      </c>
      <c r="B9" s="36" t="s">
        <v>68</v>
      </c>
      <c r="C9" s="37"/>
      <c r="D9" s="132"/>
      <c r="E9" s="135"/>
      <c r="F9" s="123"/>
      <c r="G9" s="123"/>
      <c r="H9" s="93"/>
    </row>
    <row r="10" spans="1:8" ht="20.100000000000001" customHeight="1" x14ac:dyDescent="0.25">
      <c r="A10" s="35" t="s">
        <v>5</v>
      </c>
      <c r="B10" s="36" t="s">
        <v>69</v>
      </c>
      <c r="C10" s="37"/>
      <c r="D10" s="132"/>
      <c r="E10" s="135"/>
      <c r="F10" s="123"/>
      <c r="G10" s="123"/>
      <c r="H10" s="94"/>
    </row>
    <row r="11" spans="1:8" ht="20.100000000000001" customHeight="1" x14ac:dyDescent="0.25">
      <c r="A11" s="35" t="s">
        <v>6</v>
      </c>
      <c r="B11" s="36" t="s">
        <v>70</v>
      </c>
      <c r="C11" s="38"/>
      <c r="D11" s="132"/>
      <c r="E11" s="135"/>
      <c r="F11" s="123"/>
      <c r="G11" s="123"/>
    </row>
    <row r="12" spans="1:8" ht="20.100000000000001" customHeight="1" x14ac:dyDescent="0.25">
      <c r="A12" s="35" t="s">
        <v>7</v>
      </c>
      <c r="B12" s="36" t="s">
        <v>71</v>
      </c>
      <c r="C12" s="38"/>
      <c r="D12" s="132"/>
      <c r="E12" s="135"/>
      <c r="F12" s="123"/>
      <c r="G12" s="123"/>
    </row>
    <row r="13" spans="1:8" ht="20.100000000000001" customHeight="1" x14ac:dyDescent="0.25">
      <c r="A13" s="39" t="s">
        <v>8</v>
      </c>
      <c r="B13" s="137" t="s">
        <v>486</v>
      </c>
      <c r="C13" s="138"/>
      <c r="D13" s="132"/>
      <c r="E13" s="135"/>
      <c r="F13" s="123"/>
      <c r="G13" s="123"/>
    </row>
    <row r="14" spans="1:8" ht="20.100000000000001" customHeight="1" x14ac:dyDescent="0.25">
      <c r="A14" s="97" t="s">
        <v>399</v>
      </c>
      <c r="B14" s="98"/>
      <c r="C14" s="98"/>
      <c r="D14" s="98"/>
      <c r="E14" s="98"/>
      <c r="F14" s="98"/>
      <c r="G14" s="41">
        <f>G6</f>
        <v>0</v>
      </c>
    </row>
  </sheetData>
  <mergeCells count="7">
    <mergeCell ref="H6:H10"/>
    <mergeCell ref="G6:G13"/>
    <mergeCell ref="B13:C13"/>
    <mergeCell ref="A14:F14"/>
    <mergeCell ref="D6:D13"/>
    <mergeCell ref="E6:E13"/>
    <mergeCell ref="F6:F1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969F88-C78F-42A3-B61B-94E0AE248D96}">
  <dimension ref="A1:H14"/>
  <sheetViews>
    <sheetView workbookViewId="0">
      <selection activeCell="B4" sqref="B4"/>
    </sheetView>
  </sheetViews>
  <sheetFormatPr defaultColWidth="8.85546875" defaultRowHeight="15" x14ac:dyDescent="0.25"/>
  <cols>
    <col min="1" max="1" width="6.140625" style="28" customWidth="1"/>
    <col min="2" max="2" width="81.28515625" style="28" customWidth="1"/>
    <col min="3" max="3" width="22.28515625" style="28" customWidth="1"/>
    <col min="4" max="5" width="11.140625" style="28" customWidth="1"/>
    <col min="6" max="7" width="25.28515625" style="28" customWidth="1"/>
    <col min="8" max="8" width="33.85546875" style="28" customWidth="1"/>
    <col min="9" max="16384" width="8.85546875" style="28"/>
  </cols>
  <sheetData>
    <row r="1" spans="1:8" x14ac:dyDescent="0.25">
      <c r="A1" s="27" t="s">
        <v>392</v>
      </c>
    </row>
    <row r="2" spans="1:8" ht="18.75" x14ac:dyDescent="0.25">
      <c r="A2" s="29" t="s">
        <v>72</v>
      </c>
      <c r="C2" s="30"/>
      <c r="D2" s="30"/>
      <c r="E2" s="30"/>
      <c r="F2" s="31"/>
      <c r="G2" s="31"/>
    </row>
    <row r="3" spans="1:8" x14ac:dyDescent="0.25">
      <c r="A3" s="31"/>
      <c r="B3" s="31"/>
      <c r="C3" s="30"/>
      <c r="D3" s="30"/>
      <c r="E3" s="80"/>
      <c r="F3" s="31"/>
      <c r="G3" s="31"/>
    </row>
    <row r="4" spans="1:8" x14ac:dyDescent="0.25">
      <c r="A4" s="31"/>
      <c r="B4" s="31"/>
      <c r="C4" s="30"/>
      <c r="D4" s="30"/>
      <c r="E4" s="30"/>
      <c r="F4" s="31"/>
      <c r="G4" s="31"/>
    </row>
    <row r="5" spans="1:8" ht="37.5" customHeight="1" x14ac:dyDescent="0.25">
      <c r="A5" s="32" t="s">
        <v>394</v>
      </c>
      <c r="B5" s="32" t="s">
        <v>0</v>
      </c>
      <c r="C5" s="32" t="s">
        <v>395</v>
      </c>
      <c r="D5" s="33" t="s">
        <v>396</v>
      </c>
      <c r="E5" s="33" t="s">
        <v>397</v>
      </c>
      <c r="F5" s="33" t="s">
        <v>398</v>
      </c>
      <c r="G5" s="32" t="s">
        <v>383</v>
      </c>
      <c r="H5" s="25" t="s">
        <v>484</v>
      </c>
    </row>
    <row r="6" spans="1:8" ht="20.100000000000001" customHeight="1" x14ac:dyDescent="0.25">
      <c r="A6" s="35" t="s">
        <v>1</v>
      </c>
      <c r="B6" s="36" t="s">
        <v>73</v>
      </c>
      <c r="C6" s="37"/>
      <c r="D6" s="114" t="s">
        <v>401</v>
      </c>
      <c r="E6" s="116">
        <v>1</v>
      </c>
      <c r="F6" s="104"/>
      <c r="G6" s="104">
        <f>ROUND(E6*F6,2)</f>
        <v>0</v>
      </c>
      <c r="H6" s="92"/>
    </row>
    <row r="7" spans="1:8" ht="20.100000000000001" customHeight="1" x14ac:dyDescent="0.25">
      <c r="A7" s="35" t="s">
        <v>2</v>
      </c>
      <c r="B7" s="36" t="s">
        <v>74</v>
      </c>
      <c r="C7" s="37"/>
      <c r="D7" s="114"/>
      <c r="E7" s="116"/>
      <c r="F7" s="104"/>
      <c r="G7" s="104"/>
      <c r="H7" s="93"/>
    </row>
    <row r="8" spans="1:8" ht="20.100000000000001" customHeight="1" x14ac:dyDescent="0.25">
      <c r="A8" s="35" t="s">
        <v>3</v>
      </c>
      <c r="B8" s="36" t="s">
        <v>75</v>
      </c>
      <c r="C8" s="37"/>
      <c r="D8" s="114"/>
      <c r="E8" s="116"/>
      <c r="F8" s="104"/>
      <c r="G8" s="104"/>
      <c r="H8" s="93"/>
    </row>
    <row r="9" spans="1:8" ht="20.100000000000001" customHeight="1" x14ac:dyDescent="0.25">
      <c r="A9" s="35" t="s">
        <v>4</v>
      </c>
      <c r="B9" s="36" t="s">
        <v>76</v>
      </c>
      <c r="C9" s="37"/>
      <c r="D9" s="114"/>
      <c r="E9" s="116"/>
      <c r="F9" s="104"/>
      <c r="G9" s="104"/>
      <c r="H9" s="93"/>
    </row>
    <row r="10" spans="1:8" ht="20.100000000000001" customHeight="1" x14ac:dyDescent="0.25">
      <c r="A10" s="35" t="s">
        <v>5</v>
      </c>
      <c r="B10" s="36" t="s">
        <v>77</v>
      </c>
      <c r="C10" s="37"/>
      <c r="D10" s="114"/>
      <c r="E10" s="116"/>
      <c r="F10" s="104"/>
      <c r="G10" s="104"/>
      <c r="H10" s="94"/>
    </row>
    <row r="11" spans="1:8" ht="20.100000000000001" customHeight="1" x14ac:dyDescent="0.25">
      <c r="A11" s="35" t="s">
        <v>6</v>
      </c>
      <c r="B11" s="36" t="s">
        <v>78</v>
      </c>
      <c r="C11" s="38"/>
      <c r="D11" s="114"/>
      <c r="E11" s="116"/>
      <c r="F11" s="104"/>
      <c r="G11" s="104"/>
    </row>
    <row r="12" spans="1:8" ht="20.100000000000001" customHeight="1" x14ac:dyDescent="0.25">
      <c r="A12" s="35" t="s">
        <v>7</v>
      </c>
      <c r="B12" s="36" t="s">
        <v>79</v>
      </c>
      <c r="C12" s="38"/>
      <c r="D12" s="114"/>
      <c r="E12" s="116"/>
      <c r="F12" s="104"/>
      <c r="G12" s="104"/>
    </row>
    <row r="13" spans="1:8" ht="20.100000000000001" customHeight="1" x14ac:dyDescent="0.25">
      <c r="A13" s="39" t="s">
        <v>8</v>
      </c>
      <c r="B13" s="47" t="s">
        <v>74</v>
      </c>
      <c r="C13" s="38"/>
      <c r="D13" s="114"/>
      <c r="E13" s="116"/>
      <c r="F13" s="104"/>
      <c r="G13" s="104"/>
    </row>
    <row r="14" spans="1:8" ht="20.100000000000001" customHeight="1" x14ac:dyDescent="0.25">
      <c r="A14" s="97" t="s">
        <v>399</v>
      </c>
      <c r="B14" s="98"/>
      <c r="C14" s="98"/>
      <c r="D14" s="98"/>
      <c r="E14" s="98"/>
      <c r="F14" s="98"/>
      <c r="G14" s="41">
        <f>G6</f>
        <v>0</v>
      </c>
    </row>
  </sheetData>
  <mergeCells count="6">
    <mergeCell ref="H6:H10"/>
    <mergeCell ref="G6:G13"/>
    <mergeCell ref="A14:F14"/>
    <mergeCell ref="D6:D13"/>
    <mergeCell ref="E6:E13"/>
    <mergeCell ref="F6:F1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35E42E-D3BE-4417-97BE-8865FAA44069}">
  <dimension ref="A1:H20"/>
  <sheetViews>
    <sheetView workbookViewId="0">
      <selection activeCell="B4" sqref="B4"/>
    </sheetView>
  </sheetViews>
  <sheetFormatPr defaultColWidth="8.85546875" defaultRowHeight="15" x14ac:dyDescent="0.25"/>
  <cols>
    <col min="1" max="1" width="10.140625" style="28" customWidth="1"/>
    <col min="2" max="2" width="73.28515625" style="28" customWidth="1"/>
    <col min="3" max="3" width="24" style="28" customWidth="1"/>
    <col min="4" max="5" width="13.42578125" style="28" customWidth="1"/>
    <col min="6" max="7" width="19.5703125" style="28" customWidth="1"/>
    <col min="8" max="8" width="30.140625" style="28" customWidth="1"/>
    <col min="9" max="16384" width="8.85546875" style="28"/>
  </cols>
  <sheetData>
    <row r="1" spans="1:8" x14ac:dyDescent="0.25">
      <c r="A1" s="27" t="s">
        <v>392</v>
      </c>
    </row>
    <row r="2" spans="1:8" ht="18.75" x14ac:dyDescent="0.25">
      <c r="A2" s="29" t="s">
        <v>294</v>
      </c>
      <c r="C2" s="30"/>
      <c r="D2" s="30"/>
      <c r="E2" s="30"/>
      <c r="F2" s="31"/>
      <c r="G2" s="31"/>
    </row>
    <row r="3" spans="1:8" x14ac:dyDescent="0.25">
      <c r="B3" s="31"/>
      <c r="C3" s="30"/>
      <c r="D3" s="30"/>
      <c r="E3" s="30"/>
      <c r="F3" s="31"/>
      <c r="G3" s="31"/>
    </row>
    <row r="4" spans="1:8" x14ac:dyDescent="0.25">
      <c r="A4" s="31"/>
      <c r="B4" s="31"/>
      <c r="C4" s="30"/>
      <c r="D4" s="30"/>
      <c r="E4" s="30"/>
      <c r="F4" s="31"/>
      <c r="G4" s="31"/>
    </row>
    <row r="5" spans="1:8" s="34" customFormat="1" ht="41.25" customHeight="1" x14ac:dyDescent="0.25">
      <c r="A5" s="25" t="s">
        <v>394</v>
      </c>
      <c r="B5" s="25" t="s">
        <v>0</v>
      </c>
      <c r="C5" s="25" t="s">
        <v>395</v>
      </c>
      <c r="D5" s="26" t="s">
        <v>396</v>
      </c>
      <c r="E5" s="26" t="s">
        <v>397</v>
      </c>
      <c r="F5" s="26" t="s">
        <v>398</v>
      </c>
      <c r="G5" s="25" t="s">
        <v>383</v>
      </c>
      <c r="H5" s="25" t="s">
        <v>484</v>
      </c>
    </row>
    <row r="6" spans="1:8" ht="20.100000000000001" customHeight="1" x14ac:dyDescent="0.25">
      <c r="A6" s="48" t="s">
        <v>1</v>
      </c>
      <c r="B6" s="139" t="s">
        <v>303</v>
      </c>
      <c r="C6" s="100"/>
      <c r="D6" s="100"/>
      <c r="E6" s="100"/>
      <c r="F6" s="100"/>
      <c r="G6" s="100"/>
      <c r="H6" s="92"/>
    </row>
    <row r="7" spans="1:8" ht="20.100000000000001" customHeight="1" x14ac:dyDescent="0.25">
      <c r="A7" s="84" t="s">
        <v>403</v>
      </c>
      <c r="B7" s="36" t="s">
        <v>295</v>
      </c>
      <c r="C7" s="37"/>
      <c r="D7" s="114" t="s">
        <v>401</v>
      </c>
      <c r="E7" s="114">
        <v>2</v>
      </c>
      <c r="F7" s="104"/>
      <c r="G7" s="104">
        <f>ROUND(E7*F7,2)</f>
        <v>0</v>
      </c>
      <c r="H7" s="93"/>
    </row>
    <row r="8" spans="1:8" ht="20.100000000000001" customHeight="1" x14ac:dyDescent="0.25">
      <c r="A8" s="84" t="s">
        <v>404</v>
      </c>
      <c r="B8" s="36" t="s">
        <v>296</v>
      </c>
      <c r="C8" s="37"/>
      <c r="D8" s="140"/>
      <c r="E8" s="140"/>
      <c r="F8" s="141"/>
      <c r="G8" s="141"/>
      <c r="H8" s="93"/>
    </row>
    <row r="9" spans="1:8" ht="20.100000000000001" customHeight="1" x14ac:dyDescent="0.25">
      <c r="A9" s="84" t="s">
        <v>405</v>
      </c>
      <c r="B9" s="36" t="s">
        <v>297</v>
      </c>
      <c r="C9" s="37"/>
      <c r="D9" s="140"/>
      <c r="E9" s="140"/>
      <c r="F9" s="141"/>
      <c r="G9" s="141"/>
      <c r="H9" s="93"/>
    </row>
    <row r="10" spans="1:8" ht="20.100000000000001" customHeight="1" x14ac:dyDescent="0.25">
      <c r="A10" s="84" t="s">
        <v>406</v>
      </c>
      <c r="B10" s="36" t="s">
        <v>298</v>
      </c>
      <c r="C10" s="37"/>
      <c r="D10" s="140"/>
      <c r="E10" s="140"/>
      <c r="F10" s="141"/>
      <c r="G10" s="141"/>
      <c r="H10" s="94"/>
    </row>
    <row r="11" spans="1:8" ht="20.100000000000001" customHeight="1" x14ac:dyDescent="0.25">
      <c r="A11" s="84" t="s">
        <v>407</v>
      </c>
      <c r="B11" s="36" t="s">
        <v>288</v>
      </c>
      <c r="C11" s="38"/>
      <c r="D11" s="140"/>
      <c r="E11" s="140"/>
      <c r="F11" s="141"/>
      <c r="G11" s="141"/>
    </row>
    <row r="12" spans="1:8" ht="20.100000000000001" customHeight="1" x14ac:dyDescent="0.25">
      <c r="A12" s="48" t="s">
        <v>2</v>
      </c>
      <c r="B12" s="139" t="s">
        <v>302</v>
      </c>
      <c r="C12" s="100"/>
      <c r="D12" s="100"/>
      <c r="E12" s="100"/>
      <c r="F12" s="100"/>
      <c r="G12" s="100"/>
      <c r="H12" s="25" t="s">
        <v>484</v>
      </c>
    </row>
    <row r="13" spans="1:8" ht="20.100000000000001" customHeight="1" x14ac:dyDescent="0.25">
      <c r="A13" s="84" t="s">
        <v>408</v>
      </c>
      <c r="B13" s="40" t="s">
        <v>299</v>
      </c>
      <c r="C13" s="38"/>
      <c r="D13" s="99" t="s">
        <v>401</v>
      </c>
      <c r="E13" s="99">
        <v>2</v>
      </c>
      <c r="F13" s="95"/>
      <c r="G13" s="95">
        <f>ROUND(E13*F13,2)</f>
        <v>0</v>
      </c>
      <c r="H13" s="92"/>
    </row>
    <row r="14" spans="1:8" ht="20.100000000000001" customHeight="1" x14ac:dyDescent="0.25">
      <c r="A14" s="84" t="s">
        <v>409</v>
      </c>
      <c r="B14" s="36" t="s">
        <v>295</v>
      </c>
      <c r="C14" s="38"/>
      <c r="D14" s="99"/>
      <c r="E14" s="99"/>
      <c r="F14" s="95"/>
      <c r="G14" s="95"/>
      <c r="H14" s="93"/>
    </row>
    <row r="15" spans="1:8" ht="20.100000000000001" customHeight="1" x14ac:dyDescent="0.25">
      <c r="A15" s="84" t="s">
        <v>410</v>
      </c>
      <c r="B15" s="36" t="s">
        <v>300</v>
      </c>
      <c r="C15" s="38"/>
      <c r="D15" s="99"/>
      <c r="E15" s="99"/>
      <c r="F15" s="95"/>
      <c r="G15" s="95"/>
      <c r="H15" s="93"/>
    </row>
    <row r="16" spans="1:8" ht="20.100000000000001" customHeight="1" x14ac:dyDescent="0.25">
      <c r="A16" s="84" t="s">
        <v>411</v>
      </c>
      <c r="B16" s="36" t="s">
        <v>301</v>
      </c>
      <c r="C16" s="38"/>
      <c r="D16" s="99"/>
      <c r="E16" s="99"/>
      <c r="F16" s="95"/>
      <c r="G16" s="95"/>
      <c r="H16" s="93"/>
    </row>
    <row r="17" spans="1:8" ht="20.100000000000001" customHeight="1" x14ac:dyDescent="0.25">
      <c r="A17" s="84" t="s">
        <v>412</v>
      </c>
      <c r="B17" s="36" t="s">
        <v>297</v>
      </c>
      <c r="C17" s="38"/>
      <c r="D17" s="99"/>
      <c r="E17" s="99"/>
      <c r="F17" s="95"/>
      <c r="G17" s="95"/>
      <c r="H17" s="94"/>
    </row>
    <row r="18" spans="1:8" ht="20.100000000000001" customHeight="1" x14ac:dyDescent="0.25">
      <c r="A18" s="84" t="s">
        <v>413</v>
      </c>
      <c r="B18" s="36" t="s">
        <v>298</v>
      </c>
      <c r="C18" s="38"/>
      <c r="D18" s="99"/>
      <c r="E18" s="99"/>
      <c r="F18" s="95"/>
      <c r="G18" s="95"/>
    </row>
    <row r="19" spans="1:8" ht="20.100000000000001" customHeight="1" x14ac:dyDescent="0.25">
      <c r="A19" s="84" t="s">
        <v>414</v>
      </c>
      <c r="B19" s="36" t="s">
        <v>288</v>
      </c>
      <c r="C19" s="38"/>
      <c r="D19" s="99"/>
      <c r="E19" s="99"/>
      <c r="F19" s="95"/>
      <c r="G19" s="95"/>
    </row>
    <row r="20" spans="1:8" ht="20.100000000000001" customHeight="1" x14ac:dyDescent="0.25">
      <c r="A20" s="97" t="s">
        <v>399</v>
      </c>
      <c r="B20" s="98"/>
      <c r="C20" s="98"/>
      <c r="D20" s="98"/>
      <c r="E20" s="98"/>
      <c r="F20" s="98"/>
      <c r="G20" s="41">
        <f>SUM(G7,G13)</f>
        <v>0</v>
      </c>
    </row>
  </sheetData>
  <mergeCells count="13">
    <mergeCell ref="B6:G6"/>
    <mergeCell ref="H6:H10"/>
    <mergeCell ref="H13:H17"/>
    <mergeCell ref="B12:G12"/>
    <mergeCell ref="A20:F20"/>
    <mergeCell ref="D7:D11"/>
    <mergeCell ref="E7:E11"/>
    <mergeCell ref="F7:F11"/>
    <mergeCell ref="D13:D19"/>
    <mergeCell ref="E13:E19"/>
    <mergeCell ref="F13:F19"/>
    <mergeCell ref="G13:G19"/>
    <mergeCell ref="G7:G11"/>
  </mergeCells>
  <phoneticPr fontId="18" type="noConversion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858241-DC86-4BD1-931F-800612DA4D9E}">
  <dimension ref="A1:H21"/>
  <sheetViews>
    <sheetView workbookViewId="0">
      <selection activeCell="J6" sqref="J6"/>
    </sheetView>
  </sheetViews>
  <sheetFormatPr defaultColWidth="8.85546875" defaultRowHeight="15" x14ac:dyDescent="0.25"/>
  <cols>
    <col min="1" max="1" width="7.28515625" style="28" customWidth="1"/>
    <col min="2" max="2" width="74.7109375" style="28" customWidth="1"/>
    <col min="3" max="3" width="22" style="28" customWidth="1"/>
    <col min="4" max="5" width="12.85546875" style="28" customWidth="1"/>
    <col min="6" max="7" width="20.7109375" style="28" customWidth="1"/>
    <col min="8" max="8" width="26.7109375" style="28" customWidth="1"/>
    <col min="9" max="16384" width="8.85546875" style="28"/>
  </cols>
  <sheetData>
    <row r="1" spans="1:8" x14ac:dyDescent="0.25">
      <c r="A1" s="27" t="s">
        <v>392</v>
      </c>
    </row>
    <row r="2" spans="1:8" ht="18.75" x14ac:dyDescent="0.25">
      <c r="A2" s="29" t="s">
        <v>80</v>
      </c>
      <c r="C2" s="30"/>
      <c r="D2" s="30"/>
      <c r="E2" s="30"/>
      <c r="F2" s="31"/>
      <c r="G2" s="31"/>
    </row>
    <row r="3" spans="1:8" x14ac:dyDescent="0.25">
      <c r="A3" s="31"/>
      <c r="B3" s="31"/>
      <c r="C3" s="30"/>
      <c r="D3" s="30"/>
      <c r="E3" s="80"/>
      <c r="F3" s="31"/>
      <c r="G3" s="31"/>
    </row>
    <row r="4" spans="1:8" x14ac:dyDescent="0.25">
      <c r="A4" s="31"/>
      <c r="B4" s="31"/>
      <c r="C4" s="30"/>
      <c r="D4" s="30"/>
      <c r="E4" s="30"/>
      <c r="F4" s="31"/>
      <c r="G4" s="31"/>
    </row>
    <row r="5" spans="1:8" s="34" customFormat="1" ht="37.5" customHeight="1" x14ac:dyDescent="0.25">
      <c r="A5" s="25" t="s">
        <v>394</v>
      </c>
      <c r="B5" s="25" t="s">
        <v>0</v>
      </c>
      <c r="C5" s="25" t="s">
        <v>395</v>
      </c>
      <c r="D5" s="26" t="s">
        <v>396</v>
      </c>
      <c r="E5" s="26" t="s">
        <v>397</v>
      </c>
      <c r="F5" s="26" t="s">
        <v>398</v>
      </c>
      <c r="G5" s="25" t="s">
        <v>383</v>
      </c>
      <c r="H5" s="25" t="s">
        <v>484</v>
      </c>
    </row>
    <row r="6" spans="1:8" ht="20.100000000000001" customHeight="1" x14ac:dyDescent="0.25">
      <c r="A6" s="35" t="s">
        <v>1</v>
      </c>
      <c r="B6" s="36" t="s">
        <v>81</v>
      </c>
      <c r="C6" s="37"/>
      <c r="D6" s="114" t="s">
        <v>401</v>
      </c>
      <c r="E6" s="116">
        <v>1</v>
      </c>
      <c r="F6" s="104"/>
      <c r="G6" s="104">
        <f>ROUND(E6*F6,2)</f>
        <v>0</v>
      </c>
      <c r="H6" s="92"/>
    </row>
    <row r="7" spans="1:8" ht="20.100000000000001" customHeight="1" x14ac:dyDescent="0.25">
      <c r="A7" s="35" t="s">
        <v>2</v>
      </c>
      <c r="B7" s="36" t="s">
        <v>82</v>
      </c>
      <c r="C7" s="37"/>
      <c r="D7" s="140"/>
      <c r="E7" s="142"/>
      <c r="F7" s="141"/>
      <c r="G7" s="141"/>
      <c r="H7" s="93"/>
    </row>
    <row r="8" spans="1:8" ht="20.100000000000001" customHeight="1" x14ac:dyDescent="0.25">
      <c r="A8" s="35" t="s">
        <v>3</v>
      </c>
      <c r="B8" s="36" t="s">
        <v>83</v>
      </c>
      <c r="C8" s="37"/>
      <c r="D8" s="140"/>
      <c r="E8" s="142"/>
      <c r="F8" s="141"/>
      <c r="G8" s="141"/>
      <c r="H8" s="93"/>
    </row>
    <row r="9" spans="1:8" ht="20.100000000000001" customHeight="1" x14ac:dyDescent="0.25">
      <c r="A9" s="35" t="s">
        <v>4</v>
      </c>
      <c r="B9" s="36" t="s">
        <v>84</v>
      </c>
      <c r="C9" s="37"/>
      <c r="D9" s="140"/>
      <c r="E9" s="142"/>
      <c r="F9" s="141"/>
      <c r="G9" s="141"/>
      <c r="H9" s="93"/>
    </row>
    <row r="10" spans="1:8" ht="20.100000000000001" customHeight="1" x14ac:dyDescent="0.25">
      <c r="A10" s="35" t="s">
        <v>5</v>
      </c>
      <c r="B10" s="36" t="s">
        <v>85</v>
      </c>
      <c r="C10" s="38"/>
      <c r="D10" s="140"/>
      <c r="E10" s="142"/>
      <c r="F10" s="141"/>
      <c r="G10" s="141"/>
      <c r="H10" s="94"/>
    </row>
    <row r="11" spans="1:8" ht="20.100000000000001" customHeight="1" x14ac:dyDescent="0.25">
      <c r="A11" s="35" t="s">
        <v>6</v>
      </c>
      <c r="B11" s="36" t="s">
        <v>86</v>
      </c>
      <c r="C11" s="38"/>
      <c r="D11" s="140"/>
      <c r="E11" s="142"/>
      <c r="F11" s="141"/>
      <c r="G11" s="141"/>
    </row>
    <row r="12" spans="1:8" ht="20.100000000000001" customHeight="1" x14ac:dyDescent="0.25">
      <c r="A12" s="35" t="s">
        <v>7</v>
      </c>
      <c r="B12" s="40" t="s">
        <v>87</v>
      </c>
      <c r="C12" s="38"/>
      <c r="D12" s="140"/>
      <c r="E12" s="142"/>
      <c r="F12" s="141"/>
      <c r="G12" s="141"/>
    </row>
    <row r="13" spans="1:8" ht="20.100000000000001" customHeight="1" x14ac:dyDescent="0.25">
      <c r="A13" s="35" t="s">
        <v>8</v>
      </c>
      <c r="B13" s="36" t="s">
        <v>88</v>
      </c>
      <c r="C13" s="38"/>
      <c r="D13" s="140"/>
      <c r="E13" s="142"/>
      <c r="F13" s="141"/>
      <c r="G13" s="141"/>
    </row>
    <row r="14" spans="1:8" ht="20.100000000000001" customHeight="1" x14ac:dyDescent="0.25">
      <c r="A14" s="35" t="s">
        <v>9</v>
      </c>
      <c r="B14" s="36" t="s">
        <v>89</v>
      </c>
      <c r="C14" s="38"/>
      <c r="D14" s="140"/>
      <c r="E14" s="142"/>
      <c r="F14" s="141"/>
      <c r="G14" s="141"/>
    </row>
    <row r="15" spans="1:8" ht="20.100000000000001" customHeight="1" x14ac:dyDescent="0.25">
      <c r="A15" s="35" t="s">
        <v>10</v>
      </c>
      <c r="B15" s="36" t="s">
        <v>90</v>
      </c>
      <c r="C15" s="38"/>
      <c r="D15" s="140"/>
      <c r="E15" s="142"/>
      <c r="F15" s="141"/>
      <c r="G15" s="141"/>
    </row>
    <row r="16" spans="1:8" ht="20.100000000000001" customHeight="1" x14ac:dyDescent="0.25">
      <c r="A16" s="35" t="s">
        <v>11</v>
      </c>
      <c r="B16" s="36" t="s">
        <v>91</v>
      </c>
      <c r="C16" s="38"/>
      <c r="D16" s="140"/>
      <c r="E16" s="142"/>
      <c r="F16" s="141"/>
      <c r="G16" s="141"/>
    </row>
    <row r="17" spans="1:7" ht="20.100000000000001" customHeight="1" x14ac:dyDescent="0.25">
      <c r="A17" s="35" t="s">
        <v>12</v>
      </c>
      <c r="B17" s="36" t="s">
        <v>92</v>
      </c>
      <c r="C17" s="38"/>
      <c r="D17" s="140"/>
      <c r="E17" s="142"/>
      <c r="F17" s="141"/>
      <c r="G17" s="141"/>
    </row>
    <row r="18" spans="1:7" ht="20.100000000000001" customHeight="1" x14ac:dyDescent="0.25">
      <c r="A18" s="35" t="s">
        <v>13</v>
      </c>
      <c r="B18" s="36" t="s">
        <v>93</v>
      </c>
      <c r="C18" s="38"/>
      <c r="D18" s="140"/>
      <c r="E18" s="142"/>
      <c r="F18" s="141"/>
      <c r="G18" s="141"/>
    </row>
    <row r="19" spans="1:7" ht="20.100000000000001" customHeight="1" x14ac:dyDescent="0.25">
      <c r="A19" s="35" t="s">
        <v>14</v>
      </c>
      <c r="B19" s="36" t="s">
        <v>94</v>
      </c>
      <c r="C19" s="38"/>
      <c r="D19" s="140"/>
      <c r="E19" s="142"/>
      <c r="F19" s="141"/>
      <c r="G19" s="141"/>
    </row>
    <row r="20" spans="1:7" ht="30.75" customHeight="1" x14ac:dyDescent="0.25">
      <c r="A20" s="35" t="s">
        <v>15</v>
      </c>
      <c r="B20" s="36" t="s">
        <v>95</v>
      </c>
      <c r="C20" s="38"/>
      <c r="D20" s="140"/>
      <c r="E20" s="142"/>
      <c r="F20" s="141"/>
      <c r="G20" s="141"/>
    </row>
    <row r="21" spans="1:7" ht="20.100000000000001" customHeight="1" x14ac:dyDescent="0.25">
      <c r="A21" s="97" t="s">
        <v>399</v>
      </c>
      <c r="B21" s="98"/>
      <c r="C21" s="98"/>
      <c r="D21" s="98"/>
      <c r="E21" s="98"/>
      <c r="F21" s="98"/>
      <c r="G21" s="41">
        <f>G6</f>
        <v>0</v>
      </c>
    </row>
  </sheetData>
  <mergeCells count="6">
    <mergeCell ref="H6:H10"/>
    <mergeCell ref="G6:G20"/>
    <mergeCell ref="A21:F21"/>
    <mergeCell ref="D6:D20"/>
    <mergeCell ref="E6:E20"/>
    <mergeCell ref="F6:F20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6C1393-A89F-4A78-A05F-ED7E1CE1CD3D}">
  <dimension ref="A1:H13"/>
  <sheetViews>
    <sheetView workbookViewId="0">
      <selection activeCell="E3" sqref="E3"/>
    </sheetView>
  </sheetViews>
  <sheetFormatPr defaultColWidth="8.85546875" defaultRowHeight="15" x14ac:dyDescent="0.25"/>
  <cols>
    <col min="1" max="1" width="6.85546875" style="28" customWidth="1"/>
    <col min="2" max="2" width="74.7109375" style="28" customWidth="1"/>
    <col min="3" max="3" width="22" style="28" customWidth="1"/>
    <col min="4" max="5" width="12.28515625" style="28" customWidth="1"/>
    <col min="6" max="7" width="20.140625" style="28" customWidth="1"/>
    <col min="8" max="8" width="33" style="28" customWidth="1"/>
    <col min="9" max="16384" width="8.85546875" style="28"/>
  </cols>
  <sheetData>
    <row r="1" spans="1:8" x14ac:dyDescent="0.25">
      <c r="A1" s="27" t="s">
        <v>392</v>
      </c>
    </row>
    <row r="2" spans="1:8" ht="18.75" x14ac:dyDescent="0.25">
      <c r="A2" s="29" t="s">
        <v>304</v>
      </c>
      <c r="C2" s="30"/>
      <c r="D2" s="30"/>
      <c r="E2" s="30"/>
      <c r="F2" s="31"/>
      <c r="G2" s="31"/>
    </row>
    <row r="3" spans="1:8" x14ac:dyDescent="0.25">
      <c r="A3" s="31"/>
      <c r="B3" s="31"/>
      <c r="C3" s="30"/>
      <c r="D3" s="30"/>
      <c r="E3" s="80"/>
      <c r="F3" s="31"/>
      <c r="G3" s="31"/>
    </row>
    <row r="4" spans="1:8" x14ac:dyDescent="0.25">
      <c r="A4" s="31"/>
      <c r="B4" s="31"/>
      <c r="C4" s="30"/>
      <c r="D4" s="30"/>
      <c r="E4" s="30"/>
      <c r="F4" s="31"/>
      <c r="G4" s="31"/>
    </row>
    <row r="5" spans="1:8" s="34" customFormat="1" ht="37.5" customHeight="1" x14ac:dyDescent="0.25">
      <c r="A5" s="25" t="s">
        <v>394</v>
      </c>
      <c r="B5" s="25" t="s">
        <v>0</v>
      </c>
      <c r="C5" s="25" t="s">
        <v>395</v>
      </c>
      <c r="D5" s="26" t="s">
        <v>396</v>
      </c>
      <c r="E5" s="26" t="s">
        <v>397</v>
      </c>
      <c r="F5" s="26" t="s">
        <v>398</v>
      </c>
      <c r="G5" s="25" t="s">
        <v>383</v>
      </c>
      <c r="H5" s="25" t="s">
        <v>484</v>
      </c>
    </row>
    <row r="6" spans="1:8" ht="20.100000000000001" customHeight="1" x14ac:dyDescent="0.25">
      <c r="A6" s="35" t="s">
        <v>1</v>
      </c>
      <c r="B6" s="36" t="s">
        <v>282</v>
      </c>
      <c r="C6" s="37"/>
      <c r="D6" s="114" t="s">
        <v>401</v>
      </c>
      <c r="E6" s="116">
        <v>1</v>
      </c>
      <c r="F6" s="104"/>
      <c r="G6" s="104">
        <f>ROUND(E6*F6,2)</f>
        <v>0</v>
      </c>
      <c r="H6" s="92"/>
    </row>
    <row r="7" spans="1:8" ht="20.100000000000001" customHeight="1" x14ac:dyDescent="0.25">
      <c r="A7" s="35" t="s">
        <v>2</v>
      </c>
      <c r="B7" s="36" t="s">
        <v>283</v>
      </c>
      <c r="C7" s="37"/>
      <c r="D7" s="114"/>
      <c r="E7" s="116"/>
      <c r="F7" s="104"/>
      <c r="G7" s="104"/>
      <c r="H7" s="93"/>
    </row>
    <row r="8" spans="1:8" ht="20.100000000000001" customHeight="1" x14ac:dyDescent="0.25">
      <c r="A8" s="35" t="s">
        <v>3</v>
      </c>
      <c r="B8" s="36" t="s">
        <v>284</v>
      </c>
      <c r="C8" s="37"/>
      <c r="D8" s="114"/>
      <c r="E8" s="116"/>
      <c r="F8" s="104"/>
      <c r="G8" s="104"/>
      <c r="H8" s="93"/>
    </row>
    <row r="9" spans="1:8" ht="20.100000000000001" customHeight="1" x14ac:dyDescent="0.25">
      <c r="A9" s="35" t="s">
        <v>4</v>
      </c>
      <c r="B9" s="36" t="s">
        <v>305</v>
      </c>
      <c r="C9" s="37"/>
      <c r="D9" s="114"/>
      <c r="E9" s="116"/>
      <c r="F9" s="104"/>
      <c r="G9" s="104"/>
      <c r="H9" s="93"/>
    </row>
    <row r="10" spans="1:8" ht="20.100000000000001" customHeight="1" x14ac:dyDescent="0.25">
      <c r="A10" s="35" t="s">
        <v>5</v>
      </c>
      <c r="B10" s="36" t="s">
        <v>286</v>
      </c>
      <c r="C10" s="38"/>
      <c r="D10" s="114"/>
      <c r="E10" s="116"/>
      <c r="F10" s="104"/>
      <c r="G10" s="104"/>
      <c r="H10" s="94"/>
    </row>
    <row r="11" spans="1:8" ht="20.100000000000001" customHeight="1" x14ac:dyDescent="0.25">
      <c r="A11" s="35" t="s">
        <v>6</v>
      </c>
      <c r="B11" s="36" t="s">
        <v>287</v>
      </c>
      <c r="C11" s="38"/>
      <c r="D11" s="114"/>
      <c r="E11" s="116"/>
      <c r="F11" s="104"/>
      <c r="G11" s="104"/>
    </row>
    <row r="12" spans="1:8" ht="20.100000000000001" customHeight="1" x14ac:dyDescent="0.25">
      <c r="A12" s="35" t="s">
        <v>7</v>
      </c>
      <c r="B12" s="40" t="s">
        <v>288</v>
      </c>
      <c r="C12" s="38"/>
      <c r="D12" s="114"/>
      <c r="E12" s="116"/>
      <c r="F12" s="104"/>
      <c r="G12" s="104"/>
    </row>
    <row r="13" spans="1:8" ht="20.100000000000001" customHeight="1" x14ac:dyDescent="0.25">
      <c r="A13" s="97" t="s">
        <v>399</v>
      </c>
      <c r="B13" s="98"/>
      <c r="C13" s="98"/>
      <c r="D13" s="98"/>
      <c r="E13" s="98"/>
      <c r="F13" s="98"/>
      <c r="G13" s="41">
        <f>G6</f>
        <v>0</v>
      </c>
    </row>
  </sheetData>
  <mergeCells count="6">
    <mergeCell ref="H6:H10"/>
    <mergeCell ref="A13:F13"/>
    <mergeCell ref="D6:D12"/>
    <mergeCell ref="E6:E12"/>
    <mergeCell ref="F6:F12"/>
    <mergeCell ref="G6:G12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08E59E-7786-4330-A645-F86E1731C601}">
  <dimension ref="A1:H13"/>
  <sheetViews>
    <sheetView workbookViewId="0">
      <selection activeCell="E3" sqref="E3"/>
    </sheetView>
  </sheetViews>
  <sheetFormatPr defaultColWidth="8.85546875" defaultRowHeight="15" x14ac:dyDescent="0.25"/>
  <cols>
    <col min="1" max="1" width="7.7109375" style="28" customWidth="1"/>
    <col min="2" max="2" width="74.7109375" style="28" customWidth="1"/>
    <col min="3" max="3" width="20.7109375" style="28" customWidth="1"/>
    <col min="4" max="5" width="13" style="28" customWidth="1"/>
    <col min="6" max="7" width="19.5703125" style="28" customWidth="1"/>
    <col min="8" max="8" width="26.42578125" style="28" customWidth="1"/>
    <col min="9" max="16384" width="8.85546875" style="28"/>
  </cols>
  <sheetData>
    <row r="1" spans="1:8" x14ac:dyDescent="0.25">
      <c r="A1" s="27" t="s">
        <v>392</v>
      </c>
    </row>
    <row r="2" spans="1:8" ht="18.75" x14ac:dyDescent="0.25">
      <c r="A2" s="29" t="s">
        <v>96</v>
      </c>
      <c r="C2" s="30"/>
      <c r="D2" s="30"/>
      <c r="E2" s="30"/>
      <c r="F2" s="31"/>
      <c r="G2" s="31"/>
    </row>
    <row r="3" spans="1:8" x14ac:dyDescent="0.25">
      <c r="A3" s="31"/>
      <c r="B3" s="31"/>
      <c r="C3" s="30"/>
      <c r="D3" s="30"/>
      <c r="E3" s="80"/>
      <c r="F3" s="31"/>
      <c r="G3" s="31"/>
    </row>
    <row r="4" spans="1:8" x14ac:dyDescent="0.25">
      <c r="A4" s="31"/>
      <c r="B4" s="31"/>
      <c r="C4" s="30"/>
      <c r="D4" s="30"/>
      <c r="E4" s="30"/>
      <c r="F4" s="31"/>
      <c r="G4" s="31"/>
    </row>
    <row r="5" spans="1:8" s="34" customFormat="1" ht="37.5" customHeight="1" x14ac:dyDescent="0.25">
      <c r="A5" s="25" t="s">
        <v>394</v>
      </c>
      <c r="B5" s="25" t="s">
        <v>0</v>
      </c>
      <c r="C5" s="25" t="s">
        <v>395</v>
      </c>
      <c r="D5" s="26" t="s">
        <v>396</v>
      </c>
      <c r="E5" s="26" t="s">
        <v>397</v>
      </c>
      <c r="F5" s="26" t="s">
        <v>398</v>
      </c>
      <c r="G5" s="25" t="s">
        <v>383</v>
      </c>
      <c r="H5" s="25" t="s">
        <v>484</v>
      </c>
    </row>
    <row r="6" spans="1:8" ht="20.100000000000001" customHeight="1" x14ac:dyDescent="0.25">
      <c r="A6" s="35" t="s">
        <v>1</v>
      </c>
      <c r="B6" s="36" t="s">
        <v>97</v>
      </c>
      <c r="C6" s="37"/>
      <c r="D6" s="114" t="s">
        <v>401</v>
      </c>
      <c r="E6" s="116">
        <v>1</v>
      </c>
      <c r="F6" s="104"/>
      <c r="G6" s="104">
        <f>ROUND(E6*F6,2)</f>
        <v>0</v>
      </c>
      <c r="H6" s="92"/>
    </row>
    <row r="7" spans="1:8" ht="20.100000000000001" customHeight="1" x14ac:dyDescent="0.25">
      <c r="A7" s="35" t="s">
        <v>2</v>
      </c>
      <c r="B7" s="36" t="s">
        <v>98</v>
      </c>
      <c r="C7" s="37"/>
      <c r="D7" s="114"/>
      <c r="E7" s="116"/>
      <c r="F7" s="104"/>
      <c r="G7" s="104"/>
      <c r="H7" s="93"/>
    </row>
    <row r="8" spans="1:8" ht="20.100000000000001" customHeight="1" x14ac:dyDescent="0.25">
      <c r="A8" s="35" t="s">
        <v>3</v>
      </c>
      <c r="B8" s="36" t="s">
        <v>99</v>
      </c>
      <c r="C8" s="37"/>
      <c r="D8" s="114"/>
      <c r="E8" s="116"/>
      <c r="F8" s="104"/>
      <c r="G8" s="104"/>
      <c r="H8" s="93"/>
    </row>
    <row r="9" spans="1:8" ht="20.100000000000001" customHeight="1" x14ac:dyDescent="0.25">
      <c r="A9" s="35" t="s">
        <v>4</v>
      </c>
      <c r="B9" s="36" t="s">
        <v>100</v>
      </c>
      <c r="C9" s="37"/>
      <c r="D9" s="114"/>
      <c r="E9" s="116"/>
      <c r="F9" s="104"/>
      <c r="G9" s="104"/>
      <c r="H9" s="93"/>
    </row>
    <row r="10" spans="1:8" ht="20.100000000000001" customHeight="1" x14ac:dyDescent="0.25">
      <c r="A10" s="35" t="s">
        <v>5</v>
      </c>
      <c r="B10" s="36" t="s">
        <v>101</v>
      </c>
      <c r="C10" s="38"/>
      <c r="D10" s="114"/>
      <c r="E10" s="116"/>
      <c r="F10" s="104"/>
      <c r="G10" s="104"/>
      <c r="H10" s="94"/>
    </row>
    <row r="11" spans="1:8" ht="20.100000000000001" customHeight="1" x14ac:dyDescent="0.25">
      <c r="A11" s="35" t="s">
        <v>6</v>
      </c>
      <c r="B11" s="36" t="s">
        <v>102</v>
      </c>
      <c r="C11" s="38"/>
      <c r="D11" s="114"/>
      <c r="E11" s="116"/>
      <c r="F11" s="104"/>
      <c r="G11" s="104"/>
    </row>
    <row r="12" spans="1:8" ht="20.100000000000001" customHeight="1" x14ac:dyDescent="0.25">
      <c r="A12" s="35" t="s">
        <v>7</v>
      </c>
      <c r="B12" s="40" t="s">
        <v>103</v>
      </c>
      <c r="C12" s="38"/>
      <c r="D12" s="114"/>
      <c r="E12" s="116"/>
      <c r="F12" s="104"/>
      <c r="G12" s="104"/>
    </row>
    <row r="13" spans="1:8" ht="20.100000000000001" customHeight="1" x14ac:dyDescent="0.25">
      <c r="A13" s="97" t="s">
        <v>399</v>
      </c>
      <c r="B13" s="98"/>
      <c r="C13" s="98"/>
      <c r="D13" s="98"/>
      <c r="E13" s="98"/>
      <c r="F13" s="98"/>
      <c r="G13" s="41">
        <f>G6</f>
        <v>0</v>
      </c>
    </row>
  </sheetData>
  <mergeCells count="6">
    <mergeCell ref="H6:H10"/>
    <mergeCell ref="A13:F13"/>
    <mergeCell ref="D6:D12"/>
    <mergeCell ref="E6:E12"/>
    <mergeCell ref="F6:F12"/>
    <mergeCell ref="G6:G12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48BDF5-0263-48CB-96D9-C24709456752}">
  <dimension ref="A1:H22"/>
  <sheetViews>
    <sheetView workbookViewId="0">
      <selection activeCell="H2" sqref="H2"/>
    </sheetView>
  </sheetViews>
  <sheetFormatPr defaultColWidth="8.85546875" defaultRowHeight="15" x14ac:dyDescent="0.25"/>
  <cols>
    <col min="1" max="1" width="12.7109375" style="28" customWidth="1"/>
    <col min="2" max="2" width="73.28515625" style="28" customWidth="1"/>
    <col min="3" max="3" width="21.85546875" style="28" customWidth="1"/>
    <col min="4" max="5" width="13.28515625" style="28" customWidth="1"/>
    <col min="6" max="7" width="20.7109375" style="28" customWidth="1"/>
    <col min="8" max="8" width="26.140625" style="28" customWidth="1"/>
    <col min="9" max="16384" width="8.85546875" style="28"/>
  </cols>
  <sheetData>
    <row r="1" spans="1:8" x14ac:dyDescent="0.25">
      <c r="A1" s="27" t="s">
        <v>392</v>
      </c>
    </row>
    <row r="2" spans="1:8" ht="18.75" x14ac:dyDescent="0.25">
      <c r="A2" s="29" t="s">
        <v>306</v>
      </c>
      <c r="C2" s="30"/>
      <c r="D2" s="30"/>
      <c r="E2" s="30"/>
      <c r="F2" s="31"/>
      <c r="G2" s="31"/>
    </row>
    <row r="3" spans="1:8" x14ac:dyDescent="0.25">
      <c r="A3" s="31"/>
      <c r="B3" s="31"/>
      <c r="C3" s="30"/>
      <c r="D3" s="30"/>
      <c r="E3" s="80"/>
      <c r="F3" s="31"/>
      <c r="G3" s="31"/>
    </row>
    <row r="4" spans="1:8" x14ac:dyDescent="0.25">
      <c r="A4" s="31"/>
      <c r="B4" s="31"/>
      <c r="C4" s="30"/>
      <c r="D4" s="30"/>
      <c r="E4" s="30"/>
      <c r="F4" s="31"/>
      <c r="G4" s="31"/>
    </row>
    <row r="5" spans="1:8" s="34" customFormat="1" ht="37.5" customHeight="1" x14ac:dyDescent="0.25">
      <c r="A5" s="25" t="s">
        <v>394</v>
      </c>
      <c r="B5" s="25" t="s">
        <v>0</v>
      </c>
      <c r="C5" s="25" t="s">
        <v>395</v>
      </c>
      <c r="D5" s="26" t="s">
        <v>396</v>
      </c>
      <c r="E5" s="26" t="s">
        <v>397</v>
      </c>
      <c r="F5" s="26" t="s">
        <v>398</v>
      </c>
      <c r="G5" s="25" t="s">
        <v>383</v>
      </c>
      <c r="H5" s="25" t="s">
        <v>484</v>
      </c>
    </row>
    <row r="6" spans="1:8" ht="20.100000000000001" customHeight="1" x14ac:dyDescent="0.25">
      <c r="A6" s="35" t="s">
        <v>1</v>
      </c>
      <c r="B6" s="36" t="s">
        <v>307</v>
      </c>
      <c r="C6" s="37"/>
      <c r="D6" s="131" t="s">
        <v>401</v>
      </c>
      <c r="E6" s="134">
        <v>1</v>
      </c>
      <c r="F6" s="109"/>
      <c r="G6" s="109">
        <f>ROUND(E6*F6,2)</f>
        <v>0</v>
      </c>
      <c r="H6" s="92"/>
    </row>
    <row r="7" spans="1:8" ht="20.100000000000001" customHeight="1" x14ac:dyDescent="0.25">
      <c r="A7" s="35" t="s">
        <v>2</v>
      </c>
      <c r="B7" s="36" t="s">
        <v>308</v>
      </c>
      <c r="C7" s="37"/>
      <c r="D7" s="132"/>
      <c r="E7" s="135"/>
      <c r="F7" s="123"/>
      <c r="G7" s="123"/>
      <c r="H7" s="93"/>
    </row>
    <row r="8" spans="1:8" ht="20.100000000000001" customHeight="1" x14ac:dyDescent="0.25">
      <c r="A8" s="35" t="s">
        <v>3</v>
      </c>
      <c r="B8" s="36" t="s">
        <v>309</v>
      </c>
      <c r="C8" s="37"/>
      <c r="D8" s="132"/>
      <c r="E8" s="135"/>
      <c r="F8" s="123"/>
      <c r="G8" s="123"/>
      <c r="H8" s="93"/>
    </row>
    <row r="9" spans="1:8" ht="20.100000000000001" customHeight="1" x14ac:dyDescent="0.25">
      <c r="A9" s="35" t="s">
        <v>4</v>
      </c>
      <c r="B9" s="36" t="s">
        <v>310</v>
      </c>
      <c r="C9" s="37"/>
      <c r="D9" s="132"/>
      <c r="E9" s="135"/>
      <c r="F9" s="123"/>
      <c r="G9" s="123"/>
      <c r="H9" s="93"/>
    </row>
    <row r="10" spans="1:8" ht="20.100000000000001" customHeight="1" x14ac:dyDescent="0.25">
      <c r="A10" s="35" t="s">
        <v>5</v>
      </c>
      <c r="B10" s="36" t="s">
        <v>311</v>
      </c>
      <c r="C10" s="37"/>
      <c r="D10" s="132"/>
      <c r="E10" s="135"/>
      <c r="F10" s="123"/>
      <c r="G10" s="123"/>
      <c r="H10" s="94"/>
    </row>
    <row r="11" spans="1:8" ht="20.100000000000001" customHeight="1" x14ac:dyDescent="0.25">
      <c r="A11" s="35" t="s">
        <v>6</v>
      </c>
      <c r="B11" s="36" t="s">
        <v>312</v>
      </c>
      <c r="C11" s="38"/>
      <c r="D11" s="132"/>
      <c r="E11" s="135"/>
      <c r="F11" s="123"/>
      <c r="G11" s="123"/>
    </row>
    <row r="12" spans="1:8" ht="20.100000000000001" customHeight="1" x14ac:dyDescent="0.25">
      <c r="A12" s="35" t="s">
        <v>7</v>
      </c>
      <c r="B12" s="36" t="s">
        <v>313</v>
      </c>
      <c r="C12" s="38"/>
      <c r="D12" s="132"/>
      <c r="E12" s="135"/>
      <c r="F12" s="123"/>
      <c r="G12" s="123"/>
    </row>
    <row r="13" spans="1:8" ht="20.100000000000001" customHeight="1" x14ac:dyDescent="0.25">
      <c r="A13" s="35" t="s">
        <v>8</v>
      </c>
      <c r="B13" s="40" t="s">
        <v>314</v>
      </c>
      <c r="C13" s="38"/>
      <c r="D13" s="132"/>
      <c r="E13" s="135"/>
      <c r="F13" s="123"/>
      <c r="G13" s="123"/>
    </row>
    <row r="14" spans="1:8" ht="20.100000000000001" customHeight="1" x14ac:dyDescent="0.25">
      <c r="A14" s="35" t="s">
        <v>9</v>
      </c>
      <c r="B14" s="36" t="s">
        <v>315</v>
      </c>
      <c r="C14" s="38"/>
      <c r="D14" s="132"/>
      <c r="E14" s="135"/>
      <c r="F14" s="123"/>
      <c r="G14" s="123"/>
    </row>
    <row r="15" spans="1:8" ht="20.100000000000001" customHeight="1" x14ac:dyDescent="0.25">
      <c r="A15" s="35" t="s">
        <v>10</v>
      </c>
      <c r="B15" s="36" t="s">
        <v>316</v>
      </c>
      <c r="C15" s="38"/>
      <c r="D15" s="132"/>
      <c r="E15" s="135"/>
      <c r="F15" s="123"/>
      <c r="G15" s="123"/>
    </row>
    <row r="16" spans="1:8" ht="20.100000000000001" customHeight="1" x14ac:dyDescent="0.25">
      <c r="A16" s="35" t="s">
        <v>11</v>
      </c>
      <c r="B16" s="36" t="s">
        <v>317</v>
      </c>
      <c r="C16" s="38"/>
      <c r="D16" s="132"/>
      <c r="E16" s="135"/>
      <c r="F16" s="123"/>
      <c r="G16" s="123"/>
    </row>
    <row r="17" spans="1:7" ht="20.100000000000001" customHeight="1" x14ac:dyDescent="0.25">
      <c r="A17" s="35" t="s">
        <v>12</v>
      </c>
      <c r="B17" s="36" t="s">
        <v>318</v>
      </c>
      <c r="C17" s="38"/>
      <c r="D17" s="132"/>
      <c r="E17" s="135"/>
      <c r="F17" s="123"/>
      <c r="G17" s="123"/>
    </row>
    <row r="18" spans="1:7" ht="20.100000000000001" customHeight="1" x14ac:dyDescent="0.25">
      <c r="A18" s="35" t="s">
        <v>13</v>
      </c>
      <c r="B18" s="36" t="s">
        <v>319</v>
      </c>
      <c r="C18" s="38"/>
      <c r="D18" s="132"/>
      <c r="E18" s="135"/>
      <c r="F18" s="123"/>
      <c r="G18" s="123"/>
    </row>
    <row r="19" spans="1:7" ht="20.100000000000001" customHeight="1" x14ac:dyDescent="0.25">
      <c r="A19" s="35" t="s">
        <v>14</v>
      </c>
      <c r="B19" s="36" t="s">
        <v>320</v>
      </c>
      <c r="C19" s="38"/>
      <c r="D19" s="132"/>
      <c r="E19" s="135"/>
      <c r="F19" s="123"/>
      <c r="G19" s="123"/>
    </row>
    <row r="20" spans="1:7" ht="30" customHeight="1" x14ac:dyDescent="0.25">
      <c r="A20" s="35" t="s">
        <v>15</v>
      </c>
      <c r="B20" s="36" t="s">
        <v>321</v>
      </c>
      <c r="C20" s="38"/>
      <c r="D20" s="132"/>
      <c r="E20" s="135"/>
      <c r="F20" s="123"/>
      <c r="G20" s="123"/>
    </row>
    <row r="21" spans="1:7" ht="30" customHeight="1" x14ac:dyDescent="0.25">
      <c r="A21" s="35" t="s">
        <v>16</v>
      </c>
      <c r="B21" s="36" t="s">
        <v>322</v>
      </c>
      <c r="C21" s="38"/>
      <c r="D21" s="133"/>
      <c r="E21" s="136"/>
      <c r="F21" s="124"/>
      <c r="G21" s="124"/>
    </row>
    <row r="22" spans="1:7" ht="20.100000000000001" customHeight="1" x14ac:dyDescent="0.25">
      <c r="A22" s="97" t="s">
        <v>399</v>
      </c>
      <c r="B22" s="98"/>
      <c r="C22" s="98"/>
      <c r="D22" s="98"/>
      <c r="E22" s="98"/>
      <c r="F22" s="98"/>
      <c r="G22" s="44">
        <f>G6</f>
        <v>0</v>
      </c>
    </row>
  </sheetData>
  <mergeCells count="6">
    <mergeCell ref="H6:H10"/>
    <mergeCell ref="A22:F22"/>
    <mergeCell ref="D6:D21"/>
    <mergeCell ref="E6:E21"/>
    <mergeCell ref="F6:F21"/>
    <mergeCell ref="G6:G21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901981-E696-4FD6-AFC8-7AAD05012359}">
  <dimension ref="A1:H17"/>
  <sheetViews>
    <sheetView workbookViewId="0">
      <selection activeCell="B4" sqref="B4"/>
    </sheetView>
  </sheetViews>
  <sheetFormatPr defaultColWidth="8.85546875" defaultRowHeight="15" x14ac:dyDescent="0.25"/>
  <cols>
    <col min="1" max="1" width="7.5703125" style="28" customWidth="1"/>
    <col min="2" max="2" width="73.28515625" style="28" customWidth="1"/>
    <col min="3" max="3" width="20" style="28" customWidth="1"/>
    <col min="4" max="5" width="13.140625" style="28" customWidth="1"/>
    <col min="6" max="7" width="20.42578125" style="28" customWidth="1"/>
    <col min="8" max="8" width="25.85546875" style="28" customWidth="1"/>
    <col min="9" max="16384" width="8.85546875" style="28"/>
  </cols>
  <sheetData>
    <row r="1" spans="1:8" x14ac:dyDescent="0.25">
      <c r="A1" s="27" t="s">
        <v>392</v>
      </c>
    </row>
    <row r="2" spans="1:8" ht="18.75" x14ac:dyDescent="0.25">
      <c r="A2" s="29" t="s">
        <v>323</v>
      </c>
      <c r="C2" s="30"/>
      <c r="D2" s="30"/>
      <c r="E2" s="30"/>
      <c r="F2" s="31"/>
      <c r="G2" s="31"/>
    </row>
    <row r="3" spans="1:8" x14ac:dyDescent="0.25">
      <c r="A3" s="31"/>
      <c r="B3" s="31"/>
      <c r="C3" s="30"/>
      <c r="D3" s="30"/>
      <c r="E3" s="80"/>
      <c r="F3" s="31"/>
      <c r="G3" s="31"/>
    </row>
    <row r="4" spans="1:8" x14ac:dyDescent="0.25">
      <c r="A4" s="31"/>
      <c r="B4" s="31"/>
      <c r="C4" s="30"/>
      <c r="D4" s="30"/>
      <c r="E4" s="30"/>
      <c r="F4" s="31"/>
      <c r="G4" s="31"/>
    </row>
    <row r="5" spans="1:8" s="34" customFormat="1" ht="37.5" customHeight="1" x14ac:dyDescent="0.25">
      <c r="A5" s="25" t="s">
        <v>394</v>
      </c>
      <c r="B5" s="25" t="s">
        <v>0</v>
      </c>
      <c r="C5" s="25" t="s">
        <v>395</v>
      </c>
      <c r="D5" s="26" t="s">
        <v>396</v>
      </c>
      <c r="E5" s="26" t="s">
        <v>397</v>
      </c>
      <c r="F5" s="26" t="s">
        <v>398</v>
      </c>
      <c r="G5" s="25" t="s">
        <v>383</v>
      </c>
      <c r="H5" s="25" t="s">
        <v>484</v>
      </c>
    </row>
    <row r="6" spans="1:8" ht="20.100000000000001" customHeight="1" x14ac:dyDescent="0.25">
      <c r="A6" s="35" t="s">
        <v>1</v>
      </c>
      <c r="B6" s="36" t="s">
        <v>324</v>
      </c>
      <c r="C6" s="37"/>
      <c r="D6" s="131" t="s">
        <v>401</v>
      </c>
      <c r="E6" s="134">
        <v>1</v>
      </c>
      <c r="F6" s="143"/>
      <c r="G6" s="143">
        <f>ROUND(E6*F6,2)</f>
        <v>0</v>
      </c>
      <c r="H6" s="92"/>
    </row>
    <row r="7" spans="1:8" ht="30" customHeight="1" x14ac:dyDescent="0.25">
      <c r="A7" s="35" t="s">
        <v>2</v>
      </c>
      <c r="B7" s="36" t="s">
        <v>325</v>
      </c>
      <c r="C7" s="37"/>
      <c r="D7" s="132"/>
      <c r="E7" s="135"/>
      <c r="F7" s="144"/>
      <c r="G7" s="144"/>
      <c r="H7" s="93"/>
    </row>
    <row r="8" spans="1:8" ht="30" customHeight="1" x14ac:dyDescent="0.25">
      <c r="A8" s="35" t="s">
        <v>3</v>
      </c>
      <c r="B8" s="36" t="s">
        <v>326</v>
      </c>
      <c r="C8" s="37"/>
      <c r="D8" s="132"/>
      <c r="E8" s="135"/>
      <c r="F8" s="144"/>
      <c r="G8" s="144"/>
      <c r="H8" s="93"/>
    </row>
    <row r="9" spans="1:8" ht="30" customHeight="1" x14ac:dyDescent="0.25">
      <c r="A9" s="35" t="s">
        <v>4</v>
      </c>
      <c r="B9" s="36" t="s">
        <v>327</v>
      </c>
      <c r="C9" s="37"/>
      <c r="D9" s="132"/>
      <c r="E9" s="135"/>
      <c r="F9" s="144"/>
      <c r="G9" s="144"/>
      <c r="H9" s="93"/>
    </row>
    <row r="10" spans="1:8" ht="20.100000000000001" customHeight="1" x14ac:dyDescent="0.25">
      <c r="A10" s="35" t="s">
        <v>5</v>
      </c>
      <c r="B10" s="36" t="s">
        <v>328</v>
      </c>
      <c r="C10" s="37"/>
      <c r="D10" s="132"/>
      <c r="E10" s="135"/>
      <c r="F10" s="144"/>
      <c r="G10" s="144"/>
      <c r="H10" s="94"/>
    </row>
    <row r="11" spans="1:8" ht="20.100000000000001" customHeight="1" x14ac:dyDescent="0.25">
      <c r="A11" s="35" t="s">
        <v>6</v>
      </c>
      <c r="B11" s="36" t="s">
        <v>329</v>
      </c>
      <c r="C11" s="38"/>
      <c r="D11" s="132"/>
      <c r="E11" s="135"/>
      <c r="F11" s="144"/>
      <c r="G11" s="144"/>
    </row>
    <row r="12" spans="1:8" ht="20.100000000000001" customHeight="1" x14ac:dyDescent="0.25">
      <c r="A12" s="35" t="s">
        <v>7</v>
      </c>
      <c r="B12" s="36" t="s">
        <v>330</v>
      </c>
      <c r="C12" s="38"/>
      <c r="D12" s="132"/>
      <c r="E12" s="135"/>
      <c r="F12" s="144"/>
      <c r="G12" s="144"/>
    </row>
    <row r="13" spans="1:8" ht="20.100000000000001" customHeight="1" x14ac:dyDescent="0.25">
      <c r="A13" s="35" t="s">
        <v>8</v>
      </c>
      <c r="B13" s="40" t="s">
        <v>331</v>
      </c>
      <c r="C13" s="38"/>
      <c r="D13" s="132"/>
      <c r="E13" s="135"/>
      <c r="F13" s="144"/>
      <c r="G13" s="144"/>
    </row>
    <row r="14" spans="1:8" ht="20.100000000000001" customHeight="1" x14ac:dyDescent="0.25">
      <c r="A14" s="35" t="s">
        <v>9</v>
      </c>
      <c r="B14" s="36" t="s">
        <v>332</v>
      </c>
      <c r="C14" s="38"/>
      <c r="D14" s="132"/>
      <c r="E14" s="135"/>
      <c r="F14" s="144"/>
      <c r="G14" s="144"/>
    </row>
    <row r="15" spans="1:8" ht="20.100000000000001" customHeight="1" x14ac:dyDescent="0.25">
      <c r="A15" s="35" t="s">
        <v>10</v>
      </c>
      <c r="B15" s="36" t="s">
        <v>333</v>
      </c>
      <c r="C15" s="38"/>
      <c r="D15" s="132"/>
      <c r="E15" s="135"/>
      <c r="F15" s="144"/>
      <c r="G15" s="144"/>
    </row>
    <row r="16" spans="1:8" ht="20.100000000000001" customHeight="1" x14ac:dyDescent="0.25">
      <c r="A16" s="35" t="s">
        <v>11</v>
      </c>
      <c r="B16" s="36" t="s">
        <v>334</v>
      </c>
      <c r="C16" s="38"/>
      <c r="D16" s="133"/>
      <c r="E16" s="136"/>
      <c r="F16" s="145"/>
      <c r="G16" s="145"/>
    </row>
    <row r="17" spans="1:7" ht="20.100000000000001" customHeight="1" x14ac:dyDescent="0.25">
      <c r="A17" s="97" t="s">
        <v>399</v>
      </c>
      <c r="B17" s="98"/>
      <c r="C17" s="98"/>
      <c r="D17" s="98"/>
      <c r="E17" s="98"/>
      <c r="F17" s="98"/>
      <c r="G17" s="41">
        <f>G6</f>
        <v>0</v>
      </c>
    </row>
  </sheetData>
  <mergeCells count="6">
    <mergeCell ref="H6:H10"/>
    <mergeCell ref="A17:F17"/>
    <mergeCell ref="D6:D16"/>
    <mergeCell ref="E6:E16"/>
    <mergeCell ref="F6:F16"/>
    <mergeCell ref="G6:G16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A085C9-AFA1-48F5-B40A-EF104741E396}">
  <dimension ref="A1:H10"/>
  <sheetViews>
    <sheetView workbookViewId="0">
      <selection activeCell="E3" sqref="E3"/>
    </sheetView>
  </sheetViews>
  <sheetFormatPr defaultColWidth="8.85546875" defaultRowHeight="15" x14ac:dyDescent="0.25"/>
  <cols>
    <col min="1" max="1" width="7.140625" style="28" customWidth="1"/>
    <col min="2" max="2" width="73.28515625" style="28" customWidth="1"/>
    <col min="3" max="3" width="21" style="28" customWidth="1"/>
    <col min="4" max="5" width="14" style="28" customWidth="1"/>
    <col min="6" max="7" width="20.42578125" style="28" customWidth="1"/>
    <col min="8" max="8" width="28.5703125" style="28" customWidth="1"/>
    <col min="9" max="16384" width="8.85546875" style="28"/>
  </cols>
  <sheetData>
    <row r="1" spans="1:8" x14ac:dyDescent="0.25">
      <c r="A1" s="27" t="s">
        <v>392</v>
      </c>
    </row>
    <row r="2" spans="1:8" ht="18.75" x14ac:dyDescent="0.25">
      <c r="A2" s="29" t="s">
        <v>335</v>
      </c>
      <c r="C2" s="30"/>
      <c r="D2" s="30"/>
      <c r="E2" s="30"/>
      <c r="F2" s="31"/>
      <c r="G2" s="31"/>
    </row>
    <row r="3" spans="1:8" x14ac:dyDescent="0.25">
      <c r="A3" s="31"/>
      <c r="B3" s="31"/>
      <c r="C3" s="30"/>
      <c r="D3" s="30"/>
      <c r="E3" s="80"/>
      <c r="F3" s="31"/>
      <c r="G3" s="31"/>
    </row>
    <row r="4" spans="1:8" x14ac:dyDescent="0.25">
      <c r="A4" s="31"/>
      <c r="B4" s="31"/>
      <c r="C4" s="30"/>
      <c r="D4" s="30"/>
      <c r="E4" s="30"/>
      <c r="F4" s="31"/>
      <c r="G4" s="31"/>
    </row>
    <row r="5" spans="1:8" s="34" customFormat="1" ht="37.5" customHeight="1" x14ac:dyDescent="0.25">
      <c r="A5" s="25" t="s">
        <v>394</v>
      </c>
      <c r="B5" s="25" t="s">
        <v>0</v>
      </c>
      <c r="C5" s="25" t="s">
        <v>395</v>
      </c>
      <c r="D5" s="26" t="s">
        <v>396</v>
      </c>
      <c r="E5" s="26" t="s">
        <v>397</v>
      </c>
      <c r="F5" s="26" t="s">
        <v>398</v>
      </c>
      <c r="G5" s="25" t="s">
        <v>383</v>
      </c>
      <c r="H5" s="25" t="s">
        <v>484</v>
      </c>
    </row>
    <row r="6" spans="1:8" ht="20.100000000000001" customHeight="1" x14ac:dyDescent="0.25">
      <c r="A6" s="35" t="s">
        <v>1</v>
      </c>
      <c r="B6" s="36" t="s">
        <v>336</v>
      </c>
      <c r="C6" s="37"/>
      <c r="D6" s="131" t="s">
        <v>401</v>
      </c>
      <c r="E6" s="134">
        <v>1</v>
      </c>
      <c r="F6" s="109"/>
      <c r="G6" s="109">
        <f>ROUND(F6*F6,2)</f>
        <v>0</v>
      </c>
      <c r="H6" s="92"/>
    </row>
    <row r="7" spans="1:8" ht="20.100000000000001" customHeight="1" x14ac:dyDescent="0.25">
      <c r="A7" s="35" t="s">
        <v>2</v>
      </c>
      <c r="B7" s="36" t="s">
        <v>337</v>
      </c>
      <c r="C7" s="37"/>
      <c r="D7" s="132"/>
      <c r="E7" s="135"/>
      <c r="F7" s="123"/>
      <c r="G7" s="123"/>
      <c r="H7" s="93"/>
    </row>
    <row r="8" spans="1:8" ht="20.100000000000001" customHeight="1" x14ac:dyDescent="0.25">
      <c r="A8" s="35" t="s">
        <v>3</v>
      </c>
      <c r="B8" s="36" t="s">
        <v>338</v>
      </c>
      <c r="C8" s="37"/>
      <c r="D8" s="132"/>
      <c r="E8" s="135"/>
      <c r="F8" s="123"/>
      <c r="G8" s="123"/>
      <c r="H8" s="93"/>
    </row>
    <row r="9" spans="1:8" ht="20.100000000000001" customHeight="1" x14ac:dyDescent="0.25">
      <c r="A9" s="35" t="s">
        <v>4</v>
      </c>
      <c r="B9" s="36" t="s">
        <v>339</v>
      </c>
      <c r="C9" s="37"/>
      <c r="D9" s="133"/>
      <c r="E9" s="136"/>
      <c r="F9" s="124"/>
      <c r="G9" s="124"/>
      <c r="H9" s="93"/>
    </row>
    <row r="10" spans="1:8" ht="20.100000000000001" customHeight="1" x14ac:dyDescent="0.25">
      <c r="A10" s="97" t="s">
        <v>399</v>
      </c>
      <c r="B10" s="98"/>
      <c r="C10" s="98"/>
      <c r="D10" s="98"/>
      <c r="E10" s="98"/>
      <c r="F10" s="98"/>
      <c r="G10" s="41">
        <f>G6</f>
        <v>0</v>
      </c>
      <c r="H10" s="94"/>
    </row>
  </sheetData>
  <mergeCells count="6">
    <mergeCell ref="H6:H10"/>
    <mergeCell ref="A10:F10"/>
    <mergeCell ref="D6:D9"/>
    <mergeCell ref="E6:E9"/>
    <mergeCell ref="F6:F9"/>
    <mergeCell ref="G6:G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EF8197-4B62-4464-86D0-22242B3EC13B}">
  <dimension ref="A1:H16"/>
  <sheetViews>
    <sheetView workbookViewId="0">
      <selection activeCell="B4" sqref="B4"/>
    </sheetView>
  </sheetViews>
  <sheetFormatPr defaultColWidth="8.85546875" defaultRowHeight="15" x14ac:dyDescent="0.25"/>
  <cols>
    <col min="1" max="1" width="7.28515625" style="28" customWidth="1"/>
    <col min="2" max="2" width="94.7109375" style="28" customWidth="1"/>
    <col min="3" max="3" width="24.5703125" style="28" customWidth="1"/>
    <col min="4" max="4" width="12.5703125" style="28" customWidth="1"/>
    <col min="5" max="5" width="12.5703125" style="81" customWidth="1"/>
    <col min="6" max="7" width="20.140625" style="28" customWidth="1"/>
    <col min="8" max="8" width="24.5703125" style="28" customWidth="1"/>
    <col min="9" max="16384" width="8.85546875" style="28"/>
  </cols>
  <sheetData>
    <row r="1" spans="1:8" x14ac:dyDescent="0.25">
      <c r="A1" s="27" t="s">
        <v>392</v>
      </c>
    </row>
    <row r="2" spans="1:8" ht="15.75" x14ac:dyDescent="0.25">
      <c r="A2" s="42" t="s">
        <v>18</v>
      </c>
      <c r="C2" s="30"/>
      <c r="D2" s="30"/>
      <c r="E2" s="82"/>
      <c r="F2" s="31"/>
      <c r="G2" s="31"/>
    </row>
    <row r="3" spans="1:8" x14ac:dyDescent="0.25">
      <c r="A3" s="31"/>
      <c r="B3" s="31"/>
      <c r="C3" s="30"/>
      <c r="D3" s="30"/>
      <c r="E3" s="82"/>
      <c r="F3" s="31"/>
      <c r="G3" s="31"/>
    </row>
    <row r="4" spans="1:8" x14ac:dyDescent="0.25">
      <c r="A4" s="31"/>
      <c r="B4" s="31"/>
      <c r="C4" s="30"/>
      <c r="D4" s="30"/>
      <c r="E4" s="82"/>
      <c r="F4" s="31"/>
      <c r="G4" s="31"/>
    </row>
    <row r="5" spans="1:8" s="34" customFormat="1" ht="37.5" customHeight="1" x14ac:dyDescent="0.25">
      <c r="A5" s="25" t="s">
        <v>394</v>
      </c>
      <c r="B5" s="25" t="s">
        <v>0</v>
      </c>
      <c r="C5" s="25" t="s">
        <v>395</v>
      </c>
      <c r="D5" s="26" t="s">
        <v>396</v>
      </c>
      <c r="E5" s="26" t="s">
        <v>397</v>
      </c>
      <c r="F5" s="26" t="s">
        <v>398</v>
      </c>
      <c r="G5" s="25" t="s">
        <v>383</v>
      </c>
      <c r="H5" s="25" t="s">
        <v>484</v>
      </c>
    </row>
    <row r="6" spans="1:8" ht="20.100000000000001" customHeight="1" x14ac:dyDescent="0.25">
      <c r="A6" s="35" t="s">
        <v>1</v>
      </c>
      <c r="B6" s="36" t="s">
        <v>19</v>
      </c>
      <c r="C6" s="37"/>
      <c r="D6" s="105" t="s">
        <v>402</v>
      </c>
      <c r="E6" s="107">
        <v>1</v>
      </c>
      <c r="F6" s="104"/>
      <c r="G6" s="104">
        <f>ROUND(E6*F6,2)</f>
        <v>0</v>
      </c>
      <c r="H6" s="92"/>
    </row>
    <row r="7" spans="1:8" ht="20.100000000000001" customHeight="1" x14ac:dyDescent="0.25">
      <c r="A7" s="35" t="s">
        <v>2</v>
      </c>
      <c r="B7" s="36" t="s">
        <v>20</v>
      </c>
      <c r="C7" s="37"/>
      <c r="D7" s="106"/>
      <c r="E7" s="108"/>
      <c r="F7" s="96"/>
      <c r="G7" s="96"/>
      <c r="H7" s="93"/>
    </row>
    <row r="8" spans="1:8" ht="20.100000000000001" customHeight="1" x14ac:dyDescent="0.25">
      <c r="A8" s="35" t="s">
        <v>3</v>
      </c>
      <c r="B8" s="36" t="s">
        <v>21</v>
      </c>
      <c r="C8" s="37"/>
      <c r="D8" s="106"/>
      <c r="E8" s="108"/>
      <c r="F8" s="96"/>
      <c r="G8" s="96"/>
      <c r="H8" s="93"/>
    </row>
    <row r="9" spans="1:8" ht="20.100000000000001" customHeight="1" x14ac:dyDescent="0.25">
      <c r="A9" s="35" t="s">
        <v>4</v>
      </c>
      <c r="B9" s="36" t="s">
        <v>22</v>
      </c>
      <c r="C9" s="37"/>
      <c r="D9" s="106"/>
      <c r="E9" s="108"/>
      <c r="F9" s="96"/>
      <c r="G9" s="96"/>
      <c r="H9" s="93"/>
    </row>
    <row r="10" spans="1:8" ht="20.100000000000001" customHeight="1" x14ac:dyDescent="0.25">
      <c r="A10" s="35" t="s">
        <v>5</v>
      </c>
      <c r="B10" s="36" t="s">
        <v>23</v>
      </c>
      <c r="C10" s="37"/>
      <c r="D10" s="106"/>
      <c r="E10" s="108"/>
      <c r="F10" s="96"/>
      <c r="G10" s="96"/>
      <c r="H10" s="94"/>
    </row>
    <row r="11" spans="1:8" ht="20.100000000000001" customHeight="1" x14ac:dyDescent="0.25">
      <c r="A11" s="35" t="s">
        <v>6</v>
      </c>
      <c r="B11" s="36" t="s">
        <v>24</v>
      </c>
      <c r="C11" s="38"/>
      <c r="D11" s="106"/>
      <c r="E11" s="108"/>
      <c r="F11" s="96"/>
      <c r="G11" s="96"/>
    </row>
    <row r="12" spans="1:8" ht="20.100000000000001" customHeight="1" x14ac:dyDescent="0.25">
      <c r="A12" s="35" t="s">
        <v>7</v>
      </c>
      <c r="B12" s="36" t="s">
        <v>25</v>
      </c>
      <c r="C12" s="38"/>
      <c r="D12" s="106"/>
      <c r="E12" s="108"/>
      <c r="F12" s="96"/>
      <c r="G12" s="96"/>
    </row>
    <row r="13" spans="1:8" ht="20.100000000000001" customHeight="1" x14ac:dyDescent="0.25">
      <c r="A13" s="39" t="s">
        <v>8</v>
      </c>
      <c r="B13" s="40" t="s">
        <v>26</v>
      </c>
      <c r="C13" s="38"/>
      <c r="D13" s="106"/>
      <c r="E13" s="108"/>
      <c r="F13" s="96"/>
      <c r="G13" s="96"/>
    </row>
    <row r="14" spans="1:8" ht="20.100000000000001" customHeight="1" x14ac:dyDescent="0.25">
      <c r="A14" s="35" t="s">
        <v>9</v>
      </c>
      <c r="B14" s="36" t="s">
        <v>27</v>
      </c>
      <c r="C14" s="38"/>
      <c r="D14" s="106"/>
      <c r="E14" s="108"/>
      <c r="F14" s="96"/>
      <c r="G14" s="96"/>
    </row>
    <row r="15" spans="1:8" ht="20.100000000000001" customHeight="1" x14ac:dyDescent="0.25">
      <c r="A15" s="35" t="s">
        <v>10</v>
      </c>
      <c r="B15" s="36" t="s">
        <v>28</v>
      </c>
      <c r="C15" s="38"/>
      <c r="D15" s="106"/>
      <c r="E15" s="108"/>
      <c r="F15" s="96"/>
      <c r="G15" s="96"/>
    </row>
    <row r="16" spans="1:8" ht="20.100000000000001" customHeight="1" x14ac:dyDescent="0.25">
      <c r="A16" s="97" t="s">
        <v>399</v>
      </c>
      <c r="B16" s="98"/>
      <c r="C16" s="98"/>
      <c r="D16" s="98"/>
      <c r="E16" s="98"/>
      <c r="F16" s="98"/>
      <c r="G16" s="41">
        <f>G6</f>
        <v>0</v>
      </c>
    </row>
  </sheetData>
  <mergeCells count="6">
    <mergeCell ref="H6:H10"/>
    <mergeCell ref="G6:G15"/>
    <mergeCell ref="A16:F16"/>
    <mergeCell ref="D6:D15"/>
    <mergeCell ref="E6:E15"/>
    <mergeCell ref="F6:F15"/>
  </mergeCell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BFBB1D-CCEC-4A49-9F98-04D35431F1B1}">
  <dimension ref="A1:H18"/>
  <sheetViews>
    <sheetView workbookViewId="0">
      <selection activeCell="B4" sqref="B4"/>
    </sheetView>
  </sheetViews>
  <sheetFormatPr defaultColWidth="9.140625" defaultRowHeight="15" x14ac:dyDescent="0.25"/>
  <cols>
    <col min="1" max="1" width="6.85546875" style="50" customWidth="1"/>
    <col min="2" max="2" width="82.42578125" style="50" customWidth="1"/>
    <col min="3" max="3" width="27.140625" style="50" customWidth="1"/>
    <col min="4" max="5" width="10.140625" style="50" customWidth="1"/>
    <col min="6" max="7" width="18.7109375" style="50" customWidth="1"/>
    <col min="8" max="8" width="28.42578125" style="50" customWidth="1"/>
    <col min="9" max="16384" width="9.140625" style="50"/>
  </cols>
  <sheetData>
    <row r="1" spans="1:8" x14ac:dyDescent="0.25">
      <c r="A1" s="27" t="s">
        <v>392</v>
      </c>
    </row>
    <row r="2" spans="1:8" ht="18.75" x14ac:dyDescent="0.25">
      <c r="A2" s="51" t="s">
        <v>115</v>
      </c>
      <c r="C2" s="52"/>
      <c r="D2" s="52"/>
      <c r="E2" s="52"/>
      <c r="F2" s="52"/>
      <c r="G2" s="52"/>
    </row>
    <row r="3" spans="1:8" x14ac:dyDescent="0.25">
      <c r="A3" s="52"/>
      <c r="B3" s="52"/>
      <c r="C3" s="52"/>
      <c r="D3" s="52"/>
      <c r="E3" s="52"/>
      <c r="F3" s="52"/>
      <c r="G3" s="52"/>
    </row>
    <row r="4" spans="1:8" x14ac:dyDescent="0.25">
      <c r="A4" s="52"/>
      <c r="B4" s="52"/>
      <c r="C4" s="52"/>
      <c r="D4" s="52"/>
      <c r="E4" s="52"/>
      <c r="F4" s="52"/>
      <c r="G4" s="52"/>
    </row>
    <row r="5" spans="1:8" s="34" customFormat="1" ht="37.5" customHeight="1" x14ac:dyDescent="0.25">
      <c r="A5" s="25" t="s">
        <v>394</v>
      </c>
      <c r="B5" s="25" t="s">
        <v>0</v>
      </c>
      <c r="C5" s="25" t="s">
        <v>395</v>
      </c>
      <c r="D5" s="26" t="s">
        <v>396</v>
      </c>
      <c r="E5" s="26" t="s">
        <v>397</v>
      </c>
      <c r="F5" s="26" t="s">
        <v>398</v>
      </c>
      <c r="G5" s="25" t="s">
        <v>383</v>
      </c>
      <c r="H5" s="25" t="s">
        <v>484</v>
      </c>
    </row>
    <row r="6" spans="1:8" ht="20.100000000000001" customHeight="1" x14ac:dyDescent="0.25">
      <c r="A6" s="35" t="s">
        <v>1</v>
      </c>
      <c r="B6" s="36" t="s">
        <v>104</v>
      </c>
      <c r="C6" s="49"/>
      <c r="D6" s="105" t="s">
        <v>401</v>
      </c>
      <c r="E6" s="105">
        <v>3</v>
      </c>
      <c r="F6" s="104"/>
      <c r="G6" s="104">
        <f>ROUND(E6*F6,2)</f>
        <v>0</v>
      </c>
      <c r="H6" s="92"/>
    </row>
    <row r="7" spans="1:8" ht="30" customHeight="1" x14ac:dyDescent="0.25">
      <c r="A7" s="35" t="s">
        <v>2</v>
      </c>
      <c r="B7" s="36" t="s">
        <v>105</v>
      </c>
      <c r="C7" s="55"/>
      <c r="D7" s="105"/>
      <c r="E7" s="105"/>
      <c r="F7" s="104"/>
      <c r="G7" s="104"/>
      <c r="H7" s="93"/>
    </row>
    <row r="8" spans="1:8" ht="20.100000000000001" customHeight="1" x14ac:dyDescent="0.25">
      <c r="A8" s="35" t="s">
        <v>3</v>
      </c>
      <c r="B8" s="36" t="s">
        <v>106</v>
      </c>
      <c r="C8" s="55"/>
      <c r="D8" s="105"/>
      <c r="E8" s="105"/>
      <c r="F8" s="104"/>
      <c r="G8" s="104"/>
      <c r="H8" s="93"/>
    </row>
    <row r="9" spans="1:8" ht="20.100000000000001" customHeight="1" x14ac:dyDescent="0.25">
      <c r="A9" s="35" t="s">
        <v>4</v>
      </c>
      <c r="B9" s="36" t="s">
        <v>107</v>
      </c>
      <c r="C9" s="55"/>
      <c r="D9" s="105"/>
      <c r="E9" s="105"/>
      <c r="F9" s="104"/>
      <c r="G9" s="104"/>
      <c r="H9" s="93"/>
    </row>
    <row r="10" spans="1:8" ht="20.100000000000001" customHeight="1" x14ac:dyDescent="0.25">
      <c r="A10" s="35" t="s">
        <v>5</v>
      </c>
      <c r="B10" s="36" t="s">
        <v>108</v>
      </c>
      <c r="C10" s="55"/>
      <c r="D10" s="105"/>
      <c r="E10" s="105"/>
      <c r="F10" s="104"/>
      <c r="G10" s="104"/>
      <c r="H10" s="94"/>
    </row>
    <row r="11" spans="1:8" ht="20.100000000000001" customHeight="1" x14ac:dyDescent="0.25">
      <c r="A11" s="35" t="s">
        <v>6</v>
      </c>
      <c r="B11" s="36" t="s">
        <v>109</v>
      </c>
      <c r="C11" s="55"/>
      <c r="D11" s="105"/>
      <c r="E11" s="105"/>
      <c r="F11" s="104"/>
      <c r="G11" s="104"/>
    </row>
    <row r="12" spans="1:8" ht="20.100000000000001" customHeight="1" x14ac:dyDescent="0.25">
      <c r="A12" s="35" t="s">
        <v>7</v>
      </c>
      <c r="B12" s="36" t="s">
        <v>110</v>
      </c>
      <c r="C12" s="55"/>
      <c r="D12" s="105"/>
      <c r="E12" s="105"/>
      <c r="F12" s="104"/>
      <c r="G12" s="104"/>
    </row>
    <row r="13" spans="1:8" ht="30" customHeight="1" x14ac:dyDescent="0.25">
      <c r="A13" s="35" t="s">
        <v>8</v>
      </c>
      <c r="B13" s="36" t="s">
        <v>111</v>
      </c>
      <c r="C13" s="55"/>
      <c r="D13" s="105"/>
      <c r="E13" s="105"/>
      <c r="F13" s="104"/>
      <c r="G13" s="104"/>
    </row>
    <row r="14" spans="1:8" ht="33.75" customHeight="1" x14ac:dyDescent="0.25">
      <c r="A14" s="35" t="s">
        <v>9</v>
      </c>
      <c r="B14" s="56" t="s">
        <v>114</v>
      </c>
      <c r="C14" s="55"/>
      <c r="D14" s="105"/>
      <c r="E14" s="105"/>
      <c r="F14" s="104"/>
      <c r="G14" s="104"/>
    </row>
    <row r="15" spans="1:8" ht="33.75" customHeight="1" x14ac:dyDescent="0.25">
      <c r="A15" s="35" t="s">
        <v>10</v>
      </c>
      <c r="B15" s="36" t="s">
        <v>113</v>
      </c>
      <c r="C15" s="55"/>
      <c r="D15" s="105"/>
      <c r="E15" s="105"/>
      <c r="F15" s="104"/>
      <c r="G15" s="104"/>
    </row>
    <row r="16" spans="1:8" ht="33.75" customHeight="1" x14ac:dyDescent="0.25">
      <c r="A16" s="35" t="s">
        <v>11</v>
      </c>
      <c r="B16" s="36" t="s">
        <v>112</v>
      </c>
      <c r="C16" s="55"/>
      <c r="D16" s="105"/>
      <c r="E16" s="105"/>
      <c r="F16" s="104"/>
      <c r="G16" s="104"/>
    </row>
    <row r="17" spans="1:7" ht="20.100000000000001" customHeight="1" x14ac:dyDescent="0.25">
      <c r="A17" s="35" t="s">
        <v>12</v>
      </c>
      <c r="B17" s="146" t="s">
        <v>487</v>
      </c>
      <c r="C17" s="147"/>
      <c r="D17" s="105"/>
      <c r="E17" s="105"/>
      <c r="F17" s="104"/>
      <c r="G17" s="104"/>
    </row>
    <row r="18" spans="1:7" ht="20.100000000000001" customHeight="1" x14ac:dyDescent="0.25">
      <c r="A18" s="97" t="s">
        <v>399</v>
      </c>
      <c r="B18" s="98"/>
      <c r="C18" s="98"/>
      <c r="D18" s="98"/>
      <c r="E18" s="98"/>
      <c r="F18" s="98"/>
      <c r="G18" s="57">
        <f>G6</f>
        <v>0</v>
      </c>
    </row>
  </sheetData>
  <mergeCells count="7">
    <mergeCell ref="G6:G17"/>
    <mergeCell ref="H6:H10"/>
    <mergeCell ref="A18:F18"/>
    <mergeCell ref="B17:C17"/>
    <mergeCell ref="D6:D17"/>
    <mergeCell ref="E6:E17"/>
    <mergeCell ref="F6:F17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658B98-A9C9-4744-B8BB-65098EA3B24D}">
  <dimension ref="A1:H23"/>
  <sheetViews>
    <sheetView workbookViewId="0">
      <selection activeCell="B4" sqref="B4"/>
    </sheetView>
  </sheetViews>
  <sheetFormatPr defaultColWidth="9.140625" defaultRowHeight="14.25" x14ac:dyDescent="0.25"/>
  <cols>
    <col min="1" max="1" width="12.85546875" style="58" customWidth="1"/>
    <col min="2" max="2" width="82.42578125" style="58" customWidth="1"/>
    <col min="3" max="3" width="23.140625" style="58" customWidth="1"/>
    <col min="4" max="5" width="12" style="58" customWidth="1"/>
    <col min="6" max="7" width="19.7109375" style="58" customWidth="1"/>
    <col min="8" max="8" width="31" style="58" customWidth="1"/>
    <col min="9" max="16384" width="9.140625" style="58"/>
  </cols>
  <sheetData>
    <row r="1" spans="1:8" ht="15" x14ac:dyDescent="0.25">
      <c r="A1" s="27" t="s">
        <v>392</v>
      </c>
    </row>
    <row r="2" spans="1:8" ht="18.75" x14ac:dyDescent="0.25">
      <c r="A2" s="59" t="s">
        <v>116</v>
      </c>
      <c r="C2" s="60"/>
      <c r="D2" s="60"/>
      <c r="E2" s="60"/>
      <c r="F2" s="60"/>
      <c r="G2" s="60"/>
    </row>
    <row r="3" spans="1:8" x14ac:dyDescent="0.25">
      <c r="A3" s="60"/>
      <c r="B3" s="60"/>
      <c r="C3" s="60"/>
      <c r="D3" s="60"/>
      <c r="E3" s="85"/>
      <c r="F3" s="60"/>
      <c r="G3" s="60"/>
    </row>
    <row r="4" spans="1:8" x14ac:dyDescent="0.25">
      <c r="A4" s="60"/>
      <c r="B4" s="60"/>
      <c r="C4" s="60"/>
      <c r="D4" s="60"/>
      <c r="E4" s="60"/>
      <c r="F4" s="60"/>
      <c r="G4" s="60"/>
    </row>
    <row r="5" spans="1:8" s="68" customFormat="1" ht="37.5" customHeight="1" x14ac:dyDescent="0.25">
      <c r="A5" s="53" t="s">
        <v>394</v>
      </c>
      <c r="B5" s="53" t="s">
        <v>0</v>
      </c>
      <c r="C5" s="53" t="s">
        <v>395</v>
      </c>
      <c r="D5" s="54" t="s">
        <v>396</v>
      </c>
      <c r="E5" s="54" t="s">
        <v>397</v>
      </c>
      <c r="F5" s="54" t="s">
        <v>398</v>
      </c>
      <c r="G5" s="53" t="s">
        <v>383</v>
      </c>
      <c r="H5" s="25" t="s">
        <v>484</v>
      </c>
    </row>
    <row r="6" spans="1:8" ht="20.100000000000001" customHeight="1" x14ac:dyDescent="0.25">
      <c r="A6" s="61" t="s">
        <v>1</v>
      </c>
      <c r="B6" s="62" t="s">
        <v>117</v>
      </c>
      <c r="C6" s="63"/>
      <c r="D6" s="105" t="s">
        <v>401</v>
      </c>
      <c r="E6" s="129">
        <v>1</v>
      </c>
      <c r="F6" s="104"/>
      <c r="G6" s="104">
        <f>ROUND(E6*F6,2)</f>
        <v>0</v>
      </c>
      <c r="H6" s="92"/>
    </row>
    <row r="7" spans="1:8" ht="20.100000000000001" customHeight="1" x14ac:dyDescent="0.25">
      <c r="A7" s="61" t="s">
        <v>2</v>
      </c>
      <c r="B7" s="62" t="s">
        <v>118</v>
      </c>
      <c r="C7" s="64"/>
      <c r="D7" s="105"/>
      <c r="E7" s="129"/>
      <c r="F7" s="104"/>
      <c r="G7" s="104"/>
      <c r="H7" s="93"/>
    </row>
    <row r="8" spans="1:8" ht="20.100000000000001" customHeight="1" x14ac:dyDescent="0.25">
      <c r="A8" s="61" t="s">
        <v>3</v>
      </c>
      <c r="B8" s="62" t="s">
        <v>119</v>
      </c>
      <c r="C8" s="64"/>
      <c r="D8" s="105"/>
      <c r="E8" s="129"/>
      <c r="F8" s="104"/>
      <c r="G8" s="104"/>
      <c r="H8" s="93"/>
    </row>
    <row r="9" spans="1:8" ht="20.100000000000001" customHeight="1" x14ac:dyDescent="0.25">
      <c r="A9" s="61" t="s">
        <v>4</v>
      </c>
      <c r="B9" s="62" t="s">
        <v>120</v>
      </c>
      <c r="C9" s="64"/>
      <c r="D9" s="105"/>
      <c r="E9" s="129"/>
      <c r="F9" s="104"/>
      <c r="G9" s="104"/>
      <c r="H9" s="93"/>
    </row>
    <row r="10" spans="1:8" ht="20.100000000000001" customHeight="1" x14ac:dyDescent="0.25">
      <c r="A10" s="61" t="s">
        <v>5</v>
      </c>
      <c r="B10" s="62" t="s">
        <v>121</v>
      </c>
      <c r="C10" s="64"/>
      <c r="D10" s="105"/>
      <c r="E10" s="129"/>
      <c r="F10" s="104"/>
      <c r="G10" s="104"/>
      <c r="H10" s="94"/>
    </row>
    <row r="11" spans="1:8" ht="20.100000000000001" customHeight="1" x14ac:dyDescent="0.25">
      <c r="A11" s="61" t="s">
        <v>6</v>
      </c>
      <c r="B11" s="62" t="s">
        <v>122</v>
      </c>
      <c r="C11" s="64"/>
      <c r="D11" s="105"/>
      <c r="E11" s="129"/>
      <c r="F11" s="104"/>
      <c r="G11" s="104"/>
    </row>
    <row r="12" spans="1:8" ht="20.100000000000001" customHeight="1" x14ac:dyDescent="0.25">
      <c r="A12" s="61" t="s">
        <v>7</v>
      </c>
      <c r="B12" s="62" t="s">
        <v>123</v>
      </c>
      <c r="C12" s="64"/>
      <c r="D12" s="105"/>
      <c r="E12" s="129"/>
      <c r="F12" s="104"/>
      <c r="G12" s="104"/>
    </row>
    <row r="13" spans="1:8" ht="20.100000000000001" customHeight="1" x14ac:dyDescent="0.25">
      <c r="A13" s="61" t="s">
        <v>8</v>
      </c>
      <c r="B13" s="62" t="s">
        <v>124</v>
      </c>
      <c r="C13" s="64"/>
      <c r="D13" s="105"/>
      <c r="E13" s="129"/>
      <c r="F13" s="104"/>
      <c r="G13" s="104"/>
    </row>
    <row r="14" spans="1:8" ht="20.100000000000001" customHeight="1" x14ac:dyDescent="0.25">
      <c r="A14" s="61" t="s">
        <v>9</v>
      </c>
      <c r="B14" s="65" t="s">
        <v>125</v>
      </c>
      <c r="C14" s="64"/>
      <c r="D14" s="105"/>
      <c r="E14" s="129"/>
      <c r="F14" s="104"/>
      <c r="G14" s="104"/>
    </row>
    <row r="15" spans="1:8" ht="30" customHeight="1" x14ac:dyDescent="0.25">
      <c r="A15" s="61" t="s">
        <v>10</v>
      </c>
      <c r="B15" s="62" t="s">
        <v>126</v>
      </c>
      <c r="C15" s="64"/>
      <c r="D15" s="105"/>
      <c r="E15" s="129"/>
      <c r="F15" s="104"/>
      <c r="G15" s="104"/>
    </row>
    <row r="16" spans="1:8" ht="20.100000000000001" customHeight="1" x14ac:dyDescent="0.25">
      <c r="A16" s="61" t="s">
        <v>11</v>
      </c>
      <c r="B16" s="62" t="s">
        <v>127</v>
      </c>
      <c r="C16" s="64"/>
      <c r="D16" s="105"/>
      <c r="E16" s="129"/>
      <c r="F16" s="104"/>
      <c r="G16" s="104"/>
    </row>
    <row r="17" spans="1:7" ht="20.100000000000001" customHeight="1" x14ac:dyDescent="0.25">
      <c r="A17" s="61" t="s">
        <v>12</v>
      </c>
      <c r="B17" s="62" t="s">
        <v>128</v>
      </c>
      <c r="C17" s="64"/>
      <c r="D17" s="105"/>
      <c r="E17" s="129"/>
      <c r="F17" s="104"/>
      <c r="G17" s="104"/>
    </row>
    <row r="18" spans="1:7" ht="20.100000000000001" customHeight="1" x14ac:dyDescent="0.25">
      <c r="A18" s="61" t="s">
        <v>13</v>
      </c>
      <c r="B18" s="62" t="s">
        <v>129</v>
      </c>
      <c r="C18" s="64"/>
      <c r="D18" s="105"/>
      <c r="E18" s="129"/>
      <c r="F18" s="104"/>
      <c r="G18" s="104"/>
    </row>
    <row r="19" spans="1:7" ht="20.100000000000001" customHeight="1" x14ac:dyDescent="0.25">
      <c r="A19" s="61" t="s">
        <v>14</v>
      </c>
      <c r="B19" s="62" t="s">
        <v>130</v>
      </c>
      <c r="C19" s="64"/>
      <c r="D19" s="105"/>
      <c r="E19" s="129"/>
      <c r="F19" s="104"/>
      <c r="G19" s="104"/>
    </row>
    <row r="20" spans="1:7" ht="20.100000000000001" customHeight="1" x14ac:dyDescent="0.25">
      <c r="A20" s="61" t="s">
        <v>15</v>
      </c>
      <c r="B20" s="62" t="s">
        <v>131</v>
      </c>
      <c r="C20" s="64"/>
      <c r="D20" s="105"/>
      <c r="E20" s="129"/>
      <c r="F20" s="104"/>
      <c r="G20" s="104"/>
    </row>
    <row r="21" spans="1:7" ht="20.100000000000001" customHeight="1" x14ac:dyDescent="0.25">
      <c r="A21" s="61" t="s">
        <v>16</v>
      </c>
      <c r="B21" s="62" t="s">
        <v>132</v>
      </c>
      <c r="C21" s="64"/>
      <c r="D21" s="105"/>
      <c r="E21" s="129"/>
      <c r="F21" s="104"/>
      <c r="G21" s="104"/>
    </row>
    <row r="22" spans="1:7" ht="30" customHeight="1" x14ac:dyDescent="0.25">
      <c r="A22" s="61" t="s">
        <v>17</v>
      </c>
      <c r="B22" s="66" t="s">
        <v>133</v>
      </c>
      <c r="C22" s="64"/>
      <c r="D22" s="105"/>
      <c r="E22" s="129"/>
      <c r="F22" s="104"/>
      <c r="G22" s="104"/>
    </row>
    <row r="23" spans="1:7" ht="20.100000000000001" customHeight="1" x14ac:dyDescent="0.25">
      <c r="A23" s="97" t="s">
        <v>399</v>
      </c>
      <c r="B23" s="98"/>
      <c r="C23" s="98"/>
      <c r="D23" s="98"/>
      <c r="E23" s="98"/>
      <c r="F23" s="98"/>
      <c r="G23" s="57">
        <f>G6</f>
        <v>0</v>
      </c>
    </row>
  </sheetData>
  <mergeCells count="6">
    <mergeCell ref="H6:H10"/>
    <mergeCell ref="A23:F23"/>
    <mergeCell ref="D6:D22"/>
    <mergeCell ref="E6:E22"/>
    <mergeCell ref="F6:F22"/>
    <mergeCell ref="G6:G22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A9C995-A6BD-47D2-8B62-626A0618F30E}">
  <dimension ref="A1:H14"/>
  <sheetViews>
    <sheetView workbookViewId="0">
      <selection activeCell="E3" sqref="E3"/>
    </sheetView>
  </sheetViews>
  <sheetFormatPr defaultColWidth="9.140625" defaultRowHeight="15" x14ac:dyDescent="0.25"/>
  <cols>
    <col min="1" max="1" width="7.140625" style="50" customWidth="1"/>
    <col min="2" max="2" width="76.42578125" style="50" customWidth="1"/>
    <col min="3" max="3" width="24" style="50" customWidth="1"/>
    <col min="4" max="5" width="11.42578125" style="50" customWidth="1"/>
    <col min="6" max="7" width="21.28515625" style="50" customWidth="1"/>
    <col min="8" max="8" width="26.5703125" style="50" customWidth="1"/>
    <col min="9" max="16384" width="9.140625" style="50"/>
  </cols>
  <sheetData>
    <row r="1" spans="1:8" x14ac:dyDescent="0.25">
      <c r="A1" s="27" t="s">
        <v>392</v>
      </c>
    </row>
    <row r="2" spans="1:8" ht="18.75" x14ac:dyDescent="0.25">
      <c r="A2" s="29" t="s">
        <v>340</v>
      </c>
      <c r="C2" s="52"/>
      <c r="D2" s="52"/>
      <c r="E2" s="52"/>
      <c r="F2" s="52"/>
      <c r="G2" s="52"/>
    </row>
    <row r="3" spans="1:8" x14ac:dyDescent="0.25">
      <c r="A3" s="52"/>
      <c r="B3" s="52"/>
      <c r="C3" s="52"/>
      <c r="D3" s="52"/>
      <c r="E3" s="80"/>
      <c r="F3" s="52"/>
      <c r="G3" s="52"/>
    </row>
    <row r="4" spans="1:8" x14ac:dyDescent="0.25">
      <c r="A4" s="52"/>
      <c r="B4" s="52"/>
      <c r="C4" s="52"/>
      <c r="D4" s="52"/>
      <c r="E4" s="52"/>
      <c r="F4" s="52"/>
      <c r="G4" s="52"/>
    </row>
    <row r="5" spans="1:8" s="34" customFormat="1" ht="37.5" customHeight="1" x14ac:dyDescent="0.25">
      <c r="A5" s="25" t="s">
        <v>394</v>
      </c>
      <c r="B5" s="25" t="s">
        <v>0</v>
      </c>
      <c r="C5" s="25" t="s">
        <v>395</v>
      </c>
      <c r="D5" s="26" t="s">
        <v>396</v>
      </c>
      <c r="E5" s="26" t="s">
        <v>397</v>
      </c>
      <c r="F5" s="26" t="s">
        <v>398</v>
      </c>
      <c r="G5" s="25" t="s">
        <v>383</v>
      </c>
      <c r="H5" s="25" t="s">
        <v>484</v>
      </c>
    </row>
    <row r="6" spans="1:8" ht="20.100000000000001" customHeight="1" x14ac:dyDescent="0.25">
      <c r="A6" s="35" t="s">
        <v>1</v>
      </c>
      <c r="B6" s="36" t="s">
        <v>341</v>
      </c>
      <c r="C6" s="49"/>
      <c r="D6" s="105" t="s">
        <v>401</v>
      </c>
      <c r="E6" s="129">
        <v>1</v>
      </c>
      <c r="F6" s="104"/>
      <c r="G6" s="104">
        <f>ROUND(E6*F6,2)</f>
        <v>0</v>
      </c>
      <c r="H6" s="92"/>
    </row>
    <row r="7" spans="1:8" ht="20.100000000000001" customHeight="1" x14ac:dyDescent="0.25">
      <c r="A7" s="35" t="s">
        <v>2</v>
      </c>
      <c r="B7" s="36" t="s">
        <v>342</v>
      </c>
      <c r="C7" s="55"/>
      <c r="D7" s="105"/>
      <c r="E7" s="129"/>
      <c r="F7" s="104"/>
      <c r="G7" s="104"/>
      <c r="H7" s="93"/>
    </row>
    <row r="8" spans="1:8" ht="20.100000000000001" customHeight="1" x14ac:dyDescent="0.25">
      <c r="A8" s="35" t="s">
        <v>3</v>
      </c>
      <c r="B8" s="36" t="s">
        <v>343</v>
      </c>
      <c r="C8" s="55"/>
      <c r="D8" s="105"/>
      <c r="E8" s="129"/>
      <c r="F8" s="104"/>
      <c r="G8" s="104"/>
      <c r="H8" s="93"/>
    </row>
    <row r="9" spans="1:8" ht="20.100000000000001" customHeight="1" x14ac:dyDescent="0.25">
      <c r="A9" s="35" t="s">
        <v>4</v>
      </c>
      <c r="B9" s="40" t="s">
        <v>345</v>
      </c>
      <c r="C9" s="55"/>
      <c r="D9" s="105"/>
      <c r="E9" s="129"/>
      <c r="F9" s="104"/>
      <c r="G9" s="104"/>
      <c r="H9" s="93"/>
    </row>
    <row r="10" spans="1:8" ht="20.100000000000001" customHeight="1" x14ac:dyDescent="0.25">
      <c r="A10" s="35" t="s">
        <v>5</v>
      </c>
      <c r="B10" s="40" t="s">
        <v>344</v>
      </c>
      <c r="C10" s="55"/>
      <c r="D10" s="105"/>
      <c r="E10" s="129"/>
      <c r="F10" s="104"/>
      <c r="G10" s="104"/>
      <c r="H10" s="94"/>
    </row>
    <row r="11" spans="1:8" ht="20.100000000000001" customHeight="1" x14ac:dyDescent="0.25">
      <c r="A11" s="35" t="s">
        <v>6</v>
      </c>
      <c r="B11" s="36" t="s">
        <v>346</v>
      </c>
      <c r="C11" s="55"/>
      <c r="D11" s="105"/>
      <c r="E11" s="129"/>
      <c r="F11" s="104"/>
      <c r="G11" s="104"/>
    </row>
    <row r="12" spans="1:8" ht="20.100000000000001" customHeight="1" x14ac:dyDescent="0.25">
      <c r="A12" s="35" t="s">
        <v>7</v>
      </c>
      <c r="B12" s="69" t="s">
        <v>347</v>
      </c>
      <c r="C12" s="55"/>
      <c r="D12" s="105"/>
      <c r="E12" s="129"/>
      <c r="F12" s="104"/>
      <c r="G12" s="104"/>
    </row>
    <row r="13" spans="1:8" ht="20.100000000000001" customHeight="1" x14ac:dyDescent="0.25">
      <c r="A13" s="35" t="s">
        <v>8</v>
      </c>
      <c r="B13" s="69" t="s">
        <v>348</v>
      </c>
      <c r="C13" s="55"/>
      <c r="D13" s="105"/>
      <c r="E13" s="129"/>
      <c r="F13" s="104"/>
      <c r="G13" s="104"/>
    </row>
    <row r="14" spans="1:8" ht="20.100000000000001" customHeight="1" x14ac:dyDescent="0.25">
      <c r="A14" s="97" t="s">
        <v>399</v>
      </c>
      <c r="B14" s="98"/>
      <c r="C14" s="98"/>
      <c r="D14" s="98"/>
      <c r="E14" s="98"/>
      <c r="F14" s="98"/>
      <c r="G14" s="57">
        <f>G6</f>
        <v>0</v>
      </c>
    </row>
  </sheetData>
  <mergeCells count="6">
    <mergeCell ref="H6:H10"/>
    <mergeCell ref="A14:F14"/>
    <mergeCell ref="D6:D13"/>
    <mergeCell ref="E6:E13"/>
    <mergeCell ref="F6:F13"/>
    <mergeCell ref="G6:G13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A7E2B8-1B0F-4F05-9BCE-6BE7FCCC7F49}">
  <dimension ref="A1:H14"/>
  <sheetViews>
    <sheetView workbookViewId="0">
      <selection activeCell="B4" sqref="B4"/>
    </sheetView>
  </sheetViews>
  <sheetFormatPr defaultColWidth="9.140625" defaultRowHeight="15" x14ac:dyDescent="0.25"/>
  <cols>
    <col min="1" max="1" width="7.5703125" style="50" customWidth="1"/>
    <col min="2" max="2" width="75.85546875" style="50" customWidth="1"/>
    <col min="3" max="3" width="23.140625" style="50" customWidth="1"/>
    <col min="4" max="5" width="12" style="50" customWidth="1"/>
    <col min="6" max="7" width="21.28515625" style="50" customWidth="1"/>
    <col min="8" max="8" width="31.140625" style="50" customWidth="1"/>
    <col min="9" max="16384" width="9.140625" style="50"/>
  </cols>
  <sheetData>
    <row r="1" spans="1:8" x14ac:dyDescent="0.25">
      <c r="A1" s="27" t="s">
        <v>392</v>
      </c>
    </row>
    <row r="2" spans="1:8" ht="18.75" x14ac:dyDescent="0.25">
      <c r="A2" s="29" t="s">
        <v>349</v>
      </c>
      <c r="C2" s="52"/>
      <c r="D2" s="52"/>
      <c r="E2" s="52"/>
      <c r="F2" s="52"/>
      <c r="G2" s="52"/>
    </row>
    <row r="3" spans="1:8" x14ac:dyDescent="0.25">
      <c r="A3" s="52"/>
      <c r="B3" s="52"/>
      <c r="C3" s="52"/>
      <c r="D3" s="52"/>
      <c r="E3" s="80"/>
      <c r="F3" s="52"/>
      <c r="G3" s="52"/>
    </row>
    <row r="4" spans="1:8" x14ac:dyDescent="0.25">
      <c r="A4" s="52"/>
      <c r="B4" s="52"/>
      <c r="C4" s="52"/>
      <c r="D4" s="52"/>
      <c r="E4" s="52"/>
      <c r="F4" s="52"/>
      <c r="G4" s="52"/>
    </row>
    <row r="5" spans="1:8" s="34" customFormat="1" ht="37.5" customHeight="1" x14ac:dyDescent="0.25">
      <c r="A5" s="25" t="s">
        <v>394</v>
      </c>
      <c r="B5" s="25" t="s">
        <v>0</v>
      </c>
      <c r="C5" s="25" t="s">
        <v>395</v>
      </c>
      <c r="D5" s="26" t="s">
        <v>396</v>
      </c>
      <c r="E5" s="26" t="s">
        <v>397</v>
      </c>
      <c r="F5" s="26" t="s">
        <v>398</v>
      </c>
      <c r="G5" s="25" t="s">
        <v>383</v>
      </c>
      <c r="H5" s="25" t="s">
        <v>484</v>
      </c>
    </row>
    <row r="6" spans="1:8" ht="20.100000000000001" customHeight="1" x14ac:dyDescent="0.25">
      <c r="A6" s="35" t="s">
        <v>1</v>
      </c>
      <c r="B6" s="36" t="s">
        <v>350</v>
      </c>
      <c r="C6" s="49"/>
      <c r="D6" s="105" t="s">
        <v>401</v>
      </c>
      <c r="E6" s="129">
        <v>1</v>
      </c>
      <c r="F6" s="104"/>
      <c r="G6" s="104">
        <f>ROUND(E6*F6,2)</f>
        <v>0</v>
      </c>
      <c r="H6" s="92"/>
    </row>
    <row r="7" spans="1:8" ht="20.100000000000001" customHeight="1" x14ac:dyDescent="0.25">
      <c r="A7" s="35" t="s">
        <v>2</v>
      </c>
      <c r="B7" s="36" t="s">
        <v>351</v>
      </c>
      <c r="C7" s="55"/>
      <c r="D7" s="105"/>
      <c r="E7" s="129"/>
      <c r="F7" s="104"/>
      <c r="G7" s="104"/>
      <c r="H7" s="93"/>
    </row>
    <row r="8" spans="1:8" ht="20.100000000000001" customHeight="1" x14ac:dyDescent="0.25">
      <c r="A8" s="35" t="s">
        <v>3</v>
      </c>
      <c r="B8" s="36" t="s">
        <v>352</v>
      </c>
      <c r="C8" s="55"/>
      <c r="D8" s="105"/>
      <c r="E8" s="129"/>
      <c r="F8" s="104"/>
      <c r="G8" s="104"/>
      <c r="H8" s="93"/>
    </row>
    <row r="9" spans="1:8" ht="20.100000000000001" customHeight="1" x14ac:dyDescent="0.25">
      <c r="A9" s="35" t="s">
        <v>4</v>
      </c>
      <c r="B9" s="40" t="s">
        <v>353</v>
      </c>
      <c r="C9" s="55"/>
      <c r="D9" s="105"/>
      <c r="E9" s="129"/>
      <c r="F9" s="104"/>
      <c r="G9" s="104"/>
      <c r="H9" s="93"/>
    </row>
    <row r="10" spans="1:8" ht="20.100000000000001" customHeight="1" x14ac:dyDescent="0.25">
      <c r="A10" s="35" t="s">
        <v>5</v>
      </c>
      <c r="B10" s="40" t="s">
        <v>354</v>
      </c>
      <c r="C10" s="55"/>
      <c r="D10" s="105"/>
      <c r="E10" s="129"/>
      <c r="F10" s="104"/>
      <c r="G10" s="104"/>
      <c r="H10" s="94"/>
    </row>
    <row r="11" spans="1:8" ht="20.100000000000001" customHeight="1" x14ac:dyDescent="0.25">
      <c r="A11" s="35" t="s">
        <v>6</v>
      </c>
      <c r="B11" s="36" t="s">
        <v>355</v>
      </c>
      <c r="C11" s="55"/>
      <c r="D11" s="105"/>
      <c r="E11" s="129"/>
      <c r="F11" s="104"/>
      <c r="G11" s="104"/>
    </row>
    <row r="12" spans="1:8" ht="20.100000000000001" customHeight="1" x14ac:dyDescent="0.25">
      <c r="A12" s="35" t="s">
        <v>7</v>
      </c>
      <c r="B12" s="69" t="s">
        <v>356</v>
      </c>
      <c r="C12" s="55"/>
      <c r="D12" s="105"/>
      <c r="E12" s="129"/>
      <c r="F12" s="104"/>
      <c r="G12" s="104"/>
    </row>
    <row r="13" spans="1:8" ht="20.100000000000001" customHeight="1" x14ac:dyDescent="0.25">
      <c r="A13" s="35" t="s">
        <v>8</v>
      </c>
      <c r="B13" s="69" t="s">
        <v>357</v>
      </c>
      <c r="C13" s="55"/>
      <c r="D13" s="105"/>
      <c r="E13" s="129"/>
      <c r="F13" s="104"/>
      <c r="G13" s="104"/>
    </row>
    <row r="14" spans="1:8" ht="20.100000000000001" customHeight="1" x14ac:dyDescent="0.25">
      <c r="A14" s="97" t="s">
        <v>399</v>
      </c>
      <c r="B14" s="98"/>
      <c r="C14" s="98"/>
      <c r="D14" s="98"/>
      <c r="E14" s="98"/>
      <c r="F14" s="98"/>
      <c r="G14" s="57">
        <f>G6</f>
        <v>0</v>
      </c>
    </row>
  </sheetData>
  <mergeCells count="6">
    <mergeCell ref="H6:H10"/>
    <mergeCell ref="A14:F14"/>
    <mergeCell ref="D6:D13"/>
    <mergeCell ref="E6:E13"/>
    <mergeCell ref="F6:F13"/>
    <mergeCell ref="G6:G13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036DD8-F3AC-46A3-9A2C-FF03B707B6DE}">
  <dimension ref="A1:H12"/>
  <sheetViews>
    <sheetView workbookViewId="0">
      <selection activeCell="B4" sqref="B4"/>
    </sheetView>
  </sheetViews>
  <sheetFormatPr defaultColWidth="9.140625" defaultRowHeight="15" x14ac:dyDescent="0.25"/>
  <cols>
    <col min="1" max="1" width="7" style="50" customWidth="1"/>
    <col min="2" max="2" width="76.42578125" style="50" customWidth="1"/>
    <col min="3" max="3" width="22.140625" style="50" customWidth="1"/>
    <col min="4" max="5" width="12" style="50" customWidth="1"/>
    <col min="6" max="7" width="21.42578125" style="50" customWidth="1"/>
    <col min="8" max="8" width="29.42578125" style="50" customWidth="1"/>
    <col min="9" max="16384" width="9.140625" style="50"/>
  </cols>
  <sheetData>
    <row r="1" spans="1:8" x14ac:dyDescent="0.25">
      <c r="A1" s="27" t="s">
        <v>392</v>
      </c>
    </row>
    <row r="2" spans="1:8" ht="18.75" x14ac:dyDescent="0.25">
      <c r="A2" s="29" t="s">
        <v>358</v>
      </c>
      <c r="C2" s="52"/>
      <c r="D2" s="52"/>
      <c r="E2" s="52"/>
      <c r="F2" s="52"/>
      <c r="G2" s="52"/>
    </row>
    <row r="3" spans="1:8" x14ac:dyDescent="0.25">
      <c r="A3" s="52"/>
      <c r="B3" s="52"/>
      <c r="C3" s="52"/>
      <c r="D3" s="52"/>
      <c r="E3" s="80"/>
      <c r="F3" s="52"/>
      <c r="G3" s="52"/>
    </row>
    <row r="4" spans="1:8" x14ac:dyDescent="0.25">
      <c r="A4" s="52"/>
      <c r="B4" s="52"/>
      <c r="C4" s="52"/>
      <c r="D4" s="52"/>
      <c r="E4" s="52"/>
      <c r="F4" s="52"/>
      <c r="G4" s="52"/>
    </row>
    <row r="5" spans="1:8" s="34" customFormat="1" ht="37.5" customHeight="1" x14ac:dyDescent="0.25">
      <c r="A5" s="25" t="s">
        <v>394</v>
      </c>
      <c r="B5" s="25" t="s">
        <v>0</v>
      </c>
      <c r="C5" s="25" t="s">
        <v>395</v>
      </c>
      <c r="D5" s="26" t="s">
        <v>396</v>
      </c>
      <c r="E5" s="26" t="s">
        <v>397</v>
      </c>
      <c r="F5" s="26" t="s">
        <v>398</v>
      </c>
      <c r="G5" s="25" t="s">
        <v>383</v>
      </c>
      <c r="H5" s="25" t="s">
        <v>484</v>
      </c>
    </row>
    <row r="6" spans="1:8" ht="20.100000000000001" customHeight="1" x14ac:dyDescent="0.25">
      <c r="A6" s="35" t="s">
        <v>1</v>
      </c>
      <c r="B6" s="36" t="s">
        <v>359</v>
      </c>
      <c r="C6" s="49"/>
      <c r="D6" s="111" t="s">
        <v>401</v>
      </c>
      <c r="E6" s="120">
        <v>1</v>
      </c>
      <c r="F6" s="109"/>
      <c r="G6" s="109">
        <f>ROUND(E6*F6,2)</f>
        <v>0</v>
      </c>
      <c r="H6" s="92"/>
    </row>
    <row r="7" spans="1:8" ht="20.100000000000001" customHeight="1" x14ac:dyDescent="0.25">
      <c r="A7" s="35" t="s">
        <v>2</v>
      </c>
      <c r="B7" s="36" t="s">
        <v>360</v>
      </c>
      <c r="C7" s="55"/>
      <c r="D7" s="125"/>
      <c r="E7" s="127"/>
      <c r="F7" s="123"/>
      <c r="G7" s="123"/>
      <c r="H7" s="93"/>
    </row>
    <row r="8" spans="1:8" ht="20.100000000000001" customHeight="1" x14ac:dyDescent="0.25">
      <c r="A8" s="35" t="s">
        <v>3</v>
      </c>
      <c r="B8" s="36" t="s">
        <v>361</v>
      </c>
      <c r="C8" s="55"/>
      <c r="D8" s="125"/>
      <c r="E8" s="127"/>
      <c r="F8" s="123"/>
      <c r="G8" s="123"/>
      <c r="H8" s="93"/>
    </row>
    <row r="9" spans="1:8" ht="20.100000000000001" customHeight="1" x14ac:dyDescent="0.25">
      <c r="A9" s="35" t="s">
        <v>4</v>
      </c>
      <c r="B9" s="70" t="s">
        <v>363</v>
      </c>
      <c r="C9" s="55"/>
      <c r="D9" s="125"/>
      <c r="E9" s="127"/>
      <c r="F9" s="123"/>
      <c r="G9" s="123"/>
      <c r="H9" s="93"/>
    </row>
    <row r="10" spans="1:8" ht="30" customHeight="1" x14ac:dyDescent="0.25">
      <c r="A10" s="35" t="s">
        <v>5</v>
      </c>
      <c r="B10" s="40" t="s">
        <v>362</v>
      </c>
      <c r="C10" s="55"/>
      <c r="D10" s="125"/>
      <c r="E10" s="127"/>
      <c r="F10" s="123"/>
      <c r="G10" s="123"/>
      <c r="H10" s="94"/>
    </row>
    <row r="11" spans="1:8" ht="20.100000000000001" customHeight="1" x14ac:dyDescent="0.25">
      <c r="A11" s="35" t="s">
        <v>6</v>
      </c>
      <c r="B11" s="36" t="s">
        <v>364</v>
      </c>
      <c r="C11" s="55"/>
      <c r="D11" s="126"/>
      <c r="E11" s="128"/>
      <c r="F11" s="124"/>
      <c r="G11" s="124"/>
    </row>
    <row r="12" spans="1:8" ht="20.100000000000001" customHeight="1" x14ac:dyDescent="0.25">
      <c r="A12" s="97" t="s">
        <v>399</v>
      </c>
      <c r="B12" s="98"/>
      <c r="C12" s="98"/>
      <c r="D12" s="98"/>
      <c r="E12" s="98"/>
      <c r="F12" s="98"/>
      <c r="G12" s="57">
        <f>G6</f>
        <v>0</v>
      </c>
    </row>
  </sheetData>
  <mergeCells count="6">
    <mergeCell ref="H6:H10"/>
    <mergeCell ref="A12:F12"/>
    <mergeCell ref="D6:D11"/>
    <mergeCell ref="E6:E11"/>
    <mergeCell ref="F6:F11"/>
    <mergeCell ref="G6:G11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7666D6-F968-4F8E-A711-287E52BDCB3F}">
  <dimension ref="A1:H10"/>
  <sheetViews>
    <sheetView workbookViewId="0">
      <selection activeCell="B4" sqref="B4"/>
    </sheetView>
  </sheetViews>
  <sheetFormatPr defaultColWidth="9.140625" defaultRowHeight="15" x14ac:dyDescent="0.25"/>
  <cols>
    <col min="1" max="1" width="7" style="50" customWidth="1"/>
    <col min="2" max="2" width="76.42578125" style="50" customWidth="1"/>
    <col min="3" max="3" width="24.7109375" style="50" customWidth="1"/>
    <col min="4" max="5" width="11.7109375" style="50" customWidth="1"/>
    <col min="6" max="7" width="19.85546875" style="50" customWidth="1"/>
    <col min="8" max="8" width="26.140625" style="50" customWidth="1"/>
    <col min="9" max="16384" width="9.140625" style="50"/>
  </cols>
  <sheetData>
    <row r="1" spans="1:8" x14ac:dyDescent="0.25">
      <c r="A1" s="27" t="s">
        <v>392</v>
      </c>
    </row>
    <row r="2" spans="1:8" ht="18.75" x14ac:dyDescent="0.25">
      <c r="A2" s="71" t="s">
        <v>400</v>
      </c>
      <c r="C2" s="52"/>
      <c r="D2" s="52"/>
      <c r="E2" s="52"/>
      <c r="F2" s="52"/>
      <c r="G2" s="52"/>
    </row>
    <row r="3" spans="1:8" x14ac:dyDescent="0.25">
      <c r="A3" s="52"/>
      <c r="B3" s="52"/>
      <c r="C3" s="52"/>
      <c r="D3" s="52"/>
      <c r="E3" s="52"/>
      <c r="F3" s="52"/>
      <c r="G3" s="52"/>
    </row>
    <row r="4" spans="1:8" x14ac:dyDescent="0.25">
      <c r="A4" s="52"/>
      <c r="B4" s="52"/>
      <c r="C4" s="52"/>
      <c r="D4" s="52"/>
      <c r="E4" s="52"/>
      <c r="F4" s="52"/>
      <c r="G4" s="52"/>
    </row>
    <row r="5" spans="1:8" s="34" customFormat="1" ht="37.5" customHeight="1" x14ac:dyDescent="0.25">
      <c r="A5" s="25" t="s">
        <v>394</v>
      </c>
      <c r="B5" s="25" t="s">
        <v>0</v>
      </c>
      <c r="C5" s="25" t="s">
        <v>395</v>
      </c>
      <c r="D5" s="26" t="s">
        <v>396</v>
      </c>
      <c r="E5" s="26" t="s">
        <v>397</v>
      </c>
      <c r="F5" s="26" t="s">
        <v>398</v>
      </c>
      <c r="G5" s="25" t="s">
        <v>383</v>
      </c>
      <c r="H5" s="25" t="s">
        <v>484</v>
      </c>
    </row>
    <row r="6" spans="1:8" ht="20.100000000000001" customHeight="1" x14ac:dyDescent="0.25">
      <c r="A6" s="35" t="s">
        <v>1</v>
      </c>
      <c r="B6" s="36" t="s">
        <v>365</v>
      </c>
      <c r="C6" s="49"/>
      <c r="D6" s="111" t="s">
        <v>401</v>
      </c>
      <c r="E6" s="111">
        <v>3</v>
      </c>
      <c r="F6" s="109"/>
      <c r="G6" s="109">
        <f>ROUND(E6*F6,2)</f>
        <v>0</v>
      </c>
      <c r="H6" s="92"/>
    </row>
    <row r="7" spans="1:8" ht="20.100000000000001" customHeight="1" x14ac:dyDescent="0.25">
      <c r="A7" s="35" t="s">
        <v>2</v>
      </c>
      <c r="B7" s="36" t="s">
        <v>366</v>
      </c>
      <c r="C7" s="55"/>
      <c r="D7" s="125"/>
      <c r="E7" s="125"/>
      <c r="F7" s="123"/>
      <c r="G7" s="123"/>
      <c r="H7" s="93"/>
    </row>
    <row r="8" spans="1:8" ht="20.100000000000001" customHeight="1" x14ac:dyDescent="0.25">
      <c r="A8" s="35" t="s">
        <v>3</v>
      </c>
      <c r="B8" s="36" t="s">
        <v>367</v>
      </c>
      <c r="C8" s="55"/>
      <c r="D8" s="125"/>
      <c r="E8" s="125"/>
      <c r="F8" s="123"/>
      <c r="G8" s="123"/>
      <c r="H8" s="93"/>
    </row>
    <row r="9" spans="1:8" ht="20.100000000000001" customHeight="1" x14ac:dyDescent="0.25">
      <c r="A9" s="35" t="s">
        <v>4</v>
      </c>
      <c r="B9" s="70" t="s">
        <v>368</v>
      </c>
      <c r="C9" s="55"/>
      <c r="D9" s="126"/>
      <c r="E9" s="126"/>
      <c r="F9" s="124"/>
      <c r="G9" s="124"/>
      <c r="H9" s="93"/>
    </row>
    <row r="10" spans="1:8" ht="20.100000000000001" customHeight="1" x14ac:dyDescent="0.25">
      <c r="A10" s="97" t="s">
        <v>399</v>
      </c>
      <c r="B10" s="98"/>
      <c r="C10" s="98"/>
      <c r="D10" s="98"/>
      <c r="E10" s="98"/>
      <c r="F10" s="98"/>
      <c r="G10" s="67">
        <f>G6</f>
        <v>0</v>
      </c>
      <c r="H10" s="94"/>
    </row>
  </sheetData>
  <mergeCells count="6">
    <mergeCell ref="H6:H10"/>
    <mergeCell ref="A10:F10"/>
    <mergeCell ref="D6:D9"/>
    <mergeCell ref="E6:E9"/>
    <mergeCell ref="F6:F9"/>
    <mergeCell ref="G6:G9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8764BF-CD17-47AB-A23E-86D70A47D3D3}">
  <dimension ref="A1:H13"/>
  <sheetViews>
    <sheetView workbookViewId="0">
      <selection activeCell="B4" sqref="B4"/>
    </sheetView>
  </sheetViews>
  <sheetFormatPr defaultColWidth="9.140625" defaultRowHeight="15" x14ac:dyDescent="0.25"/>
  <cols>
    <col min="1" max="1" width="7.7109375" style="50" customWidth="1"/>
    <col min="2" max="2" width="84.42578125" style="50" customWidth="1"/>
    <col min="3" max="3" width="24" style="50" customWidth="1"/>
    <col min="4" max="5" width="12" style="50" customWidth="1"/>
    <col min="6" max="7" width="19.42578125" style="50" customWidth="1"/>
    <col min="8" max="8" width="29.42578125" style="50" customWidth="1"/>
    <col min="9" max="16384" width="9.140625" style="50"/>
  </cols>
  <sheetData>
    <row r="1" spans="1:8" x14ac:dyDescent="0.25">
      <c r="A1" s="27" t="s">
        <v>392</v>
      </c>
    </row>
    <row r="2" spans="1:8" ht="18.75" x14ac:dyDescent="0.25">
      <c r="A2" s="29" t="s">
        <v>369</v>
      </c>
      <c r="C2" s="52"/>
      <c r="D2" s="52"/>
      <c r="E2" s="52"/>
      <c r="F2" s="52"/>
      <c r="G2" s="52"/>
    </row>
    <row r="3" spans="1:8" x14ac:dyDescent="0.25">
      <c r="A3" s="52"/>
      <c r="B3" s="52"/>
      <c r="C3" s="52"/>
      <c r="D3" s="52"/>
      <c r="E3" s="80"/>
      <c r="F3" s="52"/>
      <c r="G3" s="52"/>
    </row>
    <row r="4" spans="1:8" x14ac:dyDescent="0.25">
      <c r="A4" s="52"/>
      <c r="B4" s="52"/>
      <c r="C4" s="52"/>
      <c r="D4" s="52"/>
      <c r="E4" s="52"/>
      <c r="F4" s="52"/>
      <c r="G4" s="52"/>
    </row>
    <row r="5" spans="1:8" s="34" customFormat="1" ht="37.5" customHeight="1" x14ac:dyDescent="0.25">
      <c r="A5" s="25" t="s">
        <v>394</v>
      </c>
      <c r="B5" s="25" t="s">
        <v>0</v>
      </c>
      <c r="C5" s="25" t="s">
        <v>395</v>
      </c>
      <c r="D5" s="26" t="s">
        <v>396</v>
      </c>
      <c r="E5" s="26" t="s">
        <v>397</v>
      </c>
      <c r="F5" s="26" t="s">
        <v>398</v>
      </c>
      <c r="G5" s="25" t="s">
        <v>383</v>
      </c>
      <c r="H5" s="25" t="s">
        <v>484</v>
      </c>
    </row>
    <row r="6" spans="1:8" ht="20.100000000000001" customHeight="1" x14ac:dyDescent="0.25">
      <c r="A6" s="35" t="s">
        <v>1</v>
      </c>
      <c r="B6" s="36" t="s">
        <v>370</v>
      </c>
      <c r="C6" s="49"/>
      <c r="D6" s="111" t="s">
        <v>401</v>
      </c>
      <c r="E6" s="120">
        <v>1</v>
      </c>
      <c r="F6" s="109"/>
      <c r="G6" s="109">
        <f>ROUND(E6*F6,2)</f>
        <v>0</v>
      </c>
      <c r="H6" s="92"/>
    </row>
    <row r="7" spans="1:8" ht="20.100000000000001" customHeight="1" x14ac:dyDescent="0.25">
      <c r="A7" s="35" t="s">
        <v>2</v>
      </c>
      <c r="B7" s="36" t="s">
        <v>371</v>
      </c>
      <c r="C7" s="55"/>
      <c r="D7" s="125"/>
      <c r="E7" s="127"/>
      <c r="F7" s="123"/>
      <c r="G7" s="123"/>
      <c r="H7" s="93"/>
    </row>
    <row r="8" spans="1:8" ht="20.100000000000001" customHeight="1" x14ac:dyDescent="0.25">
      <c r="A8" s="35" t="s">
        <v>3</v>
      </c>
      <c r="B8" s="36" t="s">
        <v>372</v>
      </c>
      <c r="C8" s="55"/>
      <c r="D8" s="125"/>
      <c r="E8" s="127"/>
      <c r="F8" s="123"/>
      <c r="G8" s="123"/>
      <c r="H8" s="93"/>
    </row>
    <row r="9" spans="1:8" ht="20.100000000000001" customHeight="1" x14ac:dyDescent="0.25">
      <c r="A9" s="35" t="s">
        <v>4</v>
      </c>
      <c r="B9" s="40" t="s">
        <v>374</v>
      </c>
      <c r="C9" s="55"/>
      <c r="D9" s="125"/>
      <c r="E9" s="127"/>
      <c r="F9" s="123"/>
      <c r="G9" s="123"/>
      <c r="H9" s="93"/>
    </row>
    <row r="10" spans="1:8" ht="20.100000000000001" customHeight="1" x14ac:dyDescent="0.25">
      <c r="A10" s="35" t="s">
        <v>5</v>
      </c>
      <c r="B10" s="40" t="s">
        <v>373</v>
      </c>
      <c r="C10" s="55"/>
      <c r="D10" s="125"/>
      <c r="E10" s="127"/>
      <c r="F10" s="123"/>
      <c r="G10" s="123"/>
      <c r="H10" s="94"/>
    </row>
    <row r="11" spans="1:8" ht="20.100000000000001" customHeight="1" x14ac:dyDescent="0.25">
      <c r="A11" s="35" t="s">
        <v>6</v>
      </c>
      <c r="B11" s="36" t="s">
        <v>375</v>
      </c>
      <c r="C11" s="55"/>
      <c r="D11" s="125"/>
      <c r="E11" s="127"/>
      <c r="F11" s="123"/>
      <c r="G11" s="123"/>
    </row>
    <row r="12" spans="1:8" ht="20.100000000000001" customHeight="1" x14ac:dyDescent="0.25">
      <c r="A12" s="35" t="s">
        <v>7</v>
      </c>
      <c r="B12" s="69" t="s">
        <v>376</v>
      </c>
      <c r="C12" s="55"/>
      <c r="D12" s="126"/>
      <c r="E12" s="128"/>
      <c r="F12" s="124"/>
      <c r="G12" s="124"/>
    </row>
    <row r="13" spans="1:8" ht="20.100000000000001" customHeight="1" x14ac:dyDescent="0.25">
      <c r="A13" s="97" t="s">
        <v>399</v>
      </c>
      <c r="B13" s="98"/>
      <c r="C13" s="98"/>
      <c r="D13" s="98"/>
      <c r="E13" s="98"/>
      <c r="F13" s="98"/>
      <c r="G13" s="57">
        <f>G6</f>
        <v>0</v>
      </c>
    </row>
  </sheetData>
  <mergeCells count="6">
    <mergeCell ref="H6:H10"/>
    <mergeCell ref="A13:F13"/>
    <mergeCell ref="D6:D12"/>
    <mergeCell ref="E6:E12"/>
    <mergeCell ref="F6:F12"/>
    <mergeCell ref="G6:G12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F1D5C8-78F0-4FC3-BE60-100D2CD03120}">
  <dimension ref="A1:H11"/>
  <sheetViews>
    <sheetView workbookViewId="0">
      <selection activeCell="B4" sqref="B4"/>
    </sheetView>
  </sheetViews>
  <sheetFormatPr defaultColWidth="8.85546875" defaultRowHeight="15" x14ac:dyDescent="0.25"/>
  <cols>
    <col min="1" max="1" width="6.85546875" style="28" customWidth="1"/>
    <col min="2" max="2" width="72" style="28" customWidth="1"/>
    <col min="3" max="3" width="25.85546875" style="28" customWidth="1"/>
    <col min="4" max="5" width="14.140625" style="28" customWidth="1"/>
    <col min="6" max="7" width="23.7109375" style="28" customWidth="1"/>
    <col min="8" max="8" width="28.42578125" style="28" customWidth="1"/>
    <col min="9" max="16384" width="8.85546875" style="28"/>
  </cols>
  <sheetData>
    <row r="1" spans="1:8" x14ac:dyDescent="0.25">
      <c r="A1" s="27" t="s">
        <v>392</v>
      </c>
    </row>
    <row r="2" spans="1:8" ht="18.75" x14ac:dyDescent="0.25">
      <c r="A2" s="29" t="s">
        <v>468</v>
      </c>
      <c r="C2" s="31"/>
      <c r="D2" s="31"/>
      <c r="E2" s="31"/>
      <c r="F2" s="31"/>
      <c r="G2" s="31"/>
    </row>
    <row r="3" spans="1:8" x14ac:dyDescent="0.25">
      <c r="A3" s="31"/>
      <c r="B3" s="31"/>
      <c r="C3" s="31"/>
      <c r="D3" s="31"/>
      <c r="E3" s="80"/>
      <c r="F3" s="31"/>
      <c r="G3" s="31"/>
    </row>
    <row r="4" spans="1:8" x14ac:dyDescent="0.25">
      <c r="A4" s="31"/>
      <c r="B4" s="31"/>
      <c r="C4" s="31"/>
      <c r="D4" s="31"/>
      <c r="E4" s="31"/>
      <c r="F4" s="31"/>
      <c r="G4" s="31"/>
    </row>
    <row r="5" spans="1:8" s="34" customFormat="1" ht="37.5" customHeight="1" x14ac:dyDescent="0.25">
      <c r="A5" s="25" t="s">
        <v>394</v>
      </c>
      <c r="B5" s="25" t="s">
        <v>0</v>
      </c>
      <c r="C5" s="25" t="s">
        <v>395</v>
      </c>
      <c r="D5" s="26" t="s">
        <v>396</v>
      </c>
      <c r="E5" s="26" t="s">
        <v>397</v>
      </c>
      <c r="F5" s="26" t="s">
        <v>398</v>
      </c>
      <c r="G5" s="25" t="s">
        <v>383</v>
      </c>
      <c r="H5" s="25" t="s">
        <v>484</v>
      </c>
    </row>
    <row r="6" spans="1:8" ht="29.25" customHeight="1" x14ac:dyDescent="0.25">
      <c r="A6" s="39" t="s">
        <v>1</v>
      </c>
      <c r="B6" s="36" t="s">
        <v>377</v>
      </c>
      <c r="C6" s="49"/>
      <c r="D6" s="111" t="s">
        <v>401</v>
      </c>
      <c r="E6" s="120">
        <v>1</v>
      </c>
      <c r="F6" s="109"/>
      <c r="G6" s="109">
        <f>ROUND(E6*F6,2)</f>
        <v>0</v>
      </c>
      <c r="H6" s="92"/>
    </row>
    <row r="7" spans="1:8" ht="29.25" customHeight="1" x14ac:dyDescent="0.25">
      <c r="A7" s="39" t="s">
        <v>2</v>
      </c>
      <c r="B7" s="36" t="s">
        <v>378</v>
      </c>
      <c r="C7" s="43"/>
      <c r="D7" s="125"/>
      <c r="E7" s="127"/>
      <c r="F7" s="123"/>
      <c r="G7" s="123"/>
      <c r="H7" s="93"/>
    </row>
    <row r="8" spans="1:8" ht="29.25" customHeight="1" x14ac:dyDescent="0.25">
      <c r="A8" s="39" t="s">
        <v>3</v>
      </c>
      <c r="B8" s="36" t="s">
        <v>379</v>
      </c>
      <c r="C8" s="43"/>
      <c r="D8" s="125"/>
      <c r="E8" s="127"/>
      <c r="F8" s="123"/>
      <c r="G8" s="123"/>
      <c r="H8" s="93"/>
    </row>
    <row r="9" spans="1:8" ht="42" customHeight="1" x14ac:dyDescent="0.25">
      <c r="A9" s="39" t="s">
        <v>4</v>
      </c>
      <c r="B9" s="40" t="s">
        <v>380</v>
      </c>
      <c r="C9" s="43"/>
      <c r="D9" s="125"/>
      <c r="E9" s="127"/>
      <c r="F9" s="123"/>
      <c r="G9" s="123"/>
      <c r="H9" s="93"/>
    </row>
    <row r="10" spans="1:8" ht="54.75" customHeight="1" x14ac:dyDescent="0.25">
      <c r="A10" s="39" t="s">
        <v>5</v>
      </c>
      <c r="B10" s="86" t="s">
        <v>488</v>
      </c>
      <c r="C10" s="43"/>
      <c r="D10" s="126"/>
      <c r="E10" s="128"/>
      <c r="F10" s="124"/>
      <c r="G10" s="124"/>
      <c r="H10" s="94"/>
    </row>
    <row r="11" spans="1:8" ht="20.100000000000001" customHeight="1" x14ac:dyDescent="0.25">
      <c r="A11" s="97" t="s">
        <v>399</v>
      </c>
      <c r="B11" s="98"/>
      <c r="C11" s="98"/>
      <c r="D11" s="98"/>
      <c r="E11" s="98"/>
      <c r="F11" s="98"/>
      <c r="G11" s="41">
        <f>G6</f>
        <v>0</v>
      </c>
    </row>
  </sheetData>
  <mergeCells count="6">
    <mergeCell ref="H6:H10"/>
    <mergeCell ref="A11:F11"/>
    <mergeCell ref="D6:D10"/>
    <mergeCell ref="E6:E10"/>
    <mergeCell ref="F6:F10"/>
    <mergeCell ref="G6:G10"/>
  </mergeCells>
  <pageMargins left="0.7" right="0.7" top="0.75" bottom="0.75" header="0.3" footer="0.3"/>
  <pageSetup orientation="portrait" horizontalDpi="300" verticalDpi="300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A7F927-A158-4717-876F-C627A8426317}">
  <dimension ref="A1:H10"/>
  <sheetViews>
    <sheetView workbookViewId="0">
      <selection activeCell="B4" sqref="B4"/>
    </sheetView>
  </sheetViews>
  <sheetFormatPr defaultColWidth="8.85546875" defaultRowHeight="15" x14ac:dyDescent="0.25"/>
  <cols>
    <col min="1" max="1" width="7.42578125" style="28" customWidth="1"/>
    <col min="2" max="2" width="63" style="28" customWidth="1"/>
    <col min="3" max="3" width="27" style="28" customWidth="1"/>
    <col min="4" max="5" width="13" style="28" customWidth="1"/>
    <col min="6" max="7" width="22.7109375" style="28" customWidth="1"/>
    <col min="8" max="8" width="28" style="28" customWidth="1"/>
    <col min="9" max="16384" width="8.85546875" style="28"/>
  </cols>
  <sheetData>
    <row r="1" spans="1:8" x14ac:dyDescent="0.25">
      <c r="A1" s="27" t="s">
        <v>392</v>
      </c>
    </row>
    <row r="2" spans="1:8" ht="18.75" x14ac:dyDescent="0.25">
      <c r="A2" s="29" t="s">
        <v>134</v>
      </c>
      <c r="C2" s="31"/>
      <c r="D2" s="31"/>
      <c r="E2" s="31"/>
      <c r="F2" s="31"/>
      <c r="G2" s="31"/>
    </row>
    <row r="3" spans="1:8" x14ac:dyDescent="0.25">
      <c r="A3" s="31"/>
      <c r="B3" s="31"/>
      <c r="C3" s="31"/>
      <c r="D3" s="31"/>
      <c r="E3" s="80"/>
      <c r="F3" s="31"/>
      <c r="G3" s="31"/>
    </row>
    <row r="4" spans="1:8" x14ac:dyDescent="0.25">
      <c r="A4" s="31"/>
      <c r="B4" s="31"/>
      <c r="C4" s="31"/>
      <c r="D4" s="31"/>
      <c r="E4" s="31"/>
      <c r="F4" s="31"/>
      <c r="G4" s="31"/>
    </row>
    <row r="5" spans="1:8" s="34" customFormat="1" ht="37.5" customHeight="1" x14ac:dyDescent="0.25">
      <c r="A5" s="25" t="s">
        <v>394</v>
      </c>
      <c r="B5" s="25" t="s">
        <v>0</v>
      </c>
      <c r="C5" s="25" t="s">
        <v>395</v>
      </c>
      <c r="D5" s="26" t="s">
        <v>396</v>
      </c>
      <c r="E5" s="26" t="s">
        <v>397</v>
      </c>
      <c r="F5" s="26" t="s">
        <v>398</v>
      </c>
      <c r="G5" s="25" t="s">
        <v>383</v>
      </c>
      <c r="H5" s="25" t="s">
        <v>484</v>
      </c>
    </row>
    <row r="6" spans="1:8" ht="20.100000000000001" customHeight="1" x14ac:dyDescent="0.25">
      <c r="A6" s="39" t="s">
        <v>1</v>
      </c>
      <c r="B6" s="36" t="s">
        <v>135</v>
      </c>
      <c r="C6" s="49"/>
      <c r="D6" s="111" t="s">
        <v>401</v>
      </c>
      <c r="E6" s="120">
        <v>1</v>
      </c>
      <c r="F6" s="148"/>
      <c r="G6" s="148">
        <f>ROUND(E6*F6,2)</f>
        <v>0</v>
      </c>
      <c r="H6" s="92"/>
    </row>
    <row r="7" spans="1:8" ht="20.100000000000001" customHeight="1" x14ac:dyDescent="0.25">
      <c r="A7" s="39" t="s">
        <v>2</v>
      </c>
      <c r="B7" s="36" t="s">
        <v>136</v>
      </c>
      <c r="C7" s="43"/>
      <c r="D7" s="125"/>
      <c r="E7" s="127"/>
      <c r="F7" s="149"/>
      <c r="G7" s="149"/>
      <c r="H7" s="93"/>
    </row>
    <row r="8" spans="1:8" ht="20.100000000000001" customHeight="1" x14ac:dyDescent="0.25">
      <c r="A8" s="39" t="s">
        <v>3</v>
      </c>
      <c r="B8" s="36" t="s">
        <v>137</v>
      </c>
      <c r="C8" s="43"/>
      <c r="D8" s="125"/>
      <c r="E8" s="127"/>
      <c r="F8" s="149"/>
      <c r="G8" s="149"/>
      <c r="H8" s="93"/>
    </row>
    <row r="9" spans="1:8" ht="31.5" customHeight="1" x14ac:dyDescent="0.25">
      <c r="A9" s="39" t="s">
        <v>4</v>
      </c>
      <c r="B9" s="40" t="s">
        <v>138</v>
      </c>
      <c r="C9" s="43"/>
      <c r="D9" s="126"/>
      <c r="E9" s="128"/>
      <c r="F9" s="150"/>
      <c r="G9" s="150"/>
      <c r="H9" s="93"/>
    </row>
    <row r="10" spans="1:8" ht="20.100000000000001" customHeight="1" x14ac:dyDescent="0.25">
      <c r="A10" s="97" t="s">
        <v>399</v>
      </c>
      <c r="B10" s="98"/>
      <c r="C10" s="98"/>
      <c r="D10" s="98"/>
      <c r="E10" s="98"/>
      <c r="F10" s="98"/>
      <c r="G10" s="41">
        <f>G6</f>
        <v>0</v>
      </c>
      <c r="H10" s="94"/>
    </row>
  </sheetData>
  <mergeCells count="6">
    <mergeCell ref="H6:H10"/>
    <mergeCell ref="A10:F10"/>
    <mergeCell ref="D6:D9"/>
    <mergeCell ref="E6:E9"/>
    <mergeCell ref="F6:F9"/>
    <mergeCell ref="G6:G9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4BB47E-89C1-4208-B869-A8C15F8DDAE9}">
  <dimension ref="A1:H10"/>
  <sheetViews>
    <sheetView workbookViewId="0">
      <selection activeCell="B4" sqref="B4"/>
    </sheetView>
  </sheetViews>
  <sheetFormatPr defaultColWidth="8.85546875" defaultRowHeight="15" x14ac:dyDescent="0.25"/>
  <cols>
    <col min="1" max="1" width="8.140625" style="28" customWidth="1"/>
    <col min="2" max="2" width="63" style="28" customWidth="1"/>
    <col min="3" max="3" width="26.7109375" style="28" customWidth="1"/>
    <col min="4" max="4" width="13" style="28" customWidth="1"/>
    <col min="5" max="5" width="16.7109375" style="28" customWidth="1"/>
    <col min="6" max="7" width="20.42578125" style="28" customWidth="1"/>
    <col min="8" max="8" width="32" style="28" customWidth="1"/>
    <col min="9" max="16384" width="8.85546875" style="28"/>
  </cols>
  <sheetData>
    <row r="1" spans="1:8" x14ac:dyDescent="0.25">
      <c r="A1" s="27" t="s">
        <v>392</v>
      </c>
    </row>
    <row r="2" spans="1:8" ht="18.75" x14ac:dyDescent="0.25">
      <c r="A2" s="29" t="s">
        <v>139</v>
      </c>
      <c r="C2" s="31"/>
      <c r="D2" s="31"/>
      <c r="E2" s="31"/>
      <c r="F2" s="31"/>
      <c r="G2" s="31"/>
    </row>
    <row r="3" spans="1:8" x14ac:dyDescent="0.25">
      <c r="A3" s="31"/>
      <c r="B3" s="31"/>
      <c r="C3" s="31"/>
      <c r="D3" s="31"/>
      <c r="E3" s="80"/>
      <c r="F3" s="31"/>
      <c r="G3" s="31"/>
    </row>
    <row r="4" spans="1:8" x14ac:dyDescent="0.25">
      <c r="A4" s="31"/>
      <c r="B4" s="31"/>
      <c r="C4" s="31"/>
      <c r="D4" s="31"/>
      <c r="E4" s="31"/>
      <c r="F4" s="31"/>
      <c r="G4" s="31"/>
    </row>
    <row r="5" spans="1:8" s="34" customFormat="1" ht="37.5" customHeight="1" x14ac:dyDescent="0.25">
      <c r="A5" s="25" t="s">
        <v>394</v>
      </c>
      <c r="B5" s="25" t="s">
        <v>0</v>
      </c>
      <c r="C5" s="25" t="s">
        <v>395</v>
      </c>
      <c r="D5" s="26" t="s">
        <v>396</v>
      </c>
      <c r="E5" s="26" t="s">
        <v>397</v>
      </c>
      <c r="F5" s="26" t="s">
        <v>398</v>
      </c>
      <c r="G5" s="25" t="s">
        <v>383</v>
      </c>
      <c r="H5" s="25" t="s">
        <v>484</v>
      </c>
    </row>
    <row r="6" spans="1:8" ht="55.5" customHeight="1" x14ac:dyDescent="0.25">
      <c r="A6" s="39" t="s">
        <v>1</v>
      </c>
      <c r="B6" s="36" t="s">
        <v>140</v>
      </c>
      <c r="C6" s="49"/>
      <c r="D6" s="111" t="s">
        <v>401</v>
      </c>
      <c r="E6" s="120">
        <v>1</v>
      </c>
      <c r="F6" s="109"/>
      <c r="G6" s="109">
        <f>ROUND(E6*F6,2)</f>
        <v>0</v>
      </c>
      <c r="H6" s="92"/>
    </row>
    <row r="7" spans="1:8" ht="20.100000000000001" customHeight="1" x14ac:dyDescent="0.25">
      <c r="A7" s="39" t="s">
        <v>2</v>
      </c>
      <c r="B7" s="36" t="s">
        <v>141</v>
      </c>
      <c r="C7" s="43"/>
      <c r="D7" s="125"/>
      <c r="E7" s="127"/>
      <c r="F7" s="123"/>
      <c r="G7" s="123"/>
      <c r="H7" s="93"/>
    </row>
    <row r="8" spans="1:8" ht="20.100000000000001" customHeight="1" x14ac:dyDescent="0.25">
      <c r="A8" s="39" t="s">
        <v>3</v>
      </c>
      <c r="B8" s="36" t="s">
        <v>142</v>
      </c>
      <c r="C8" s="43"/>
      <c r="D8" s="126"/>
      <c r="E8" s="128"/>
      <c r="F8" s="124"/>
      <c r="G8" s="124"/>
      <c r="H8" s="93"/>
    </row>
    <row r="9" spans="1:8" ht="20.100000000000001" customHeight="1" x14ac:dyDescent="0.25">
      <c r="A9" s="97" t="s">
        <v>399</v>
      </c>
      <c r="B9" s="98"/>
      <c r="C9" s="98"/>
      <c r="D9" s="98"/>
      <c r="E9" s="98"/>
      <c r="F9" s="98"/>
      <c r="G9" s="44">
        <f>G6</f>
        <v>0</v>
      </c>
      <c r="H9" s="93"/>
    </row>
    <row r="10" spans="1:8" x14ac:dyDescent="0.25">
      <c r="H10" s="94"/>
    </row>
  </sheetData>
  <mergeCells count="6">
    <mergeCell ref="H6:H10"/>
    <mergeCell ref="A9:F9"/>
    <mergeCell ref="D6:D8"/>
    <mergeCell ref="E6:E8"/>
    <mergeCell ref="F6:F8"/>
    <mergeCell ref="G6:G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52627A-F751-48C1-8BA1-D01A2915231B}">
  <dimension ref="A1:H15"/>
  <sheetViews>
    <sheetView workbookViewId="0">
      <selection activeCell="B4" sqref="B4"/>
    </sheetView>
  </sheetViews>
  <sheetFormatPr defaultColWidth="8.85546875" defaultRowHeight="15" x14ac:dyDescent="0.25"/>
  <cols>
    <col min="1" max="1" width="5.85546875" style="28" customWidth="1"/>
    <col min="2" max="2" width="81.28515625" style="28" customWidth="1"/>
    <col min="3" max="3" width="24.140625" style="28" customWidth="1"/>
    <col min="4" max="5" width="10.28515625" style="28" customWidth="1"/>
    <col min="6" max="7" width="21.140625" style="28" customWidth="1"/>
    <col min="8" max="8" width="23.42578125" style="28" customWidth="1"/>
    <col min="9" max="16384" width="8.85546875" style="28"/>
  </cols>
  <sheetData>
    <row r="1" spans="1:8" x14ac:dyDescent="0.25">
      <c r="A1" s="27" t="s">
        <v>392</v>
      </c>
    </row>
    <row r="2" spans="1:8" ht="18.75" x14ac:dyDescent="0.25">
      <c r="A2" s="29" t="s">
        <v>29</v>
      </c>
      <c r="C2" s="30"/>
      <c r="D2" s="30"/>
      <c r="E2" s="30"/>
      <c r="F2" s="31"/>
      <c r="G2" s="31"/>
    </row>
    <row r="3" spans="1:8" x14ac:dyDescent="0.25">
      <c r="A3" s="31"/>
      <c r="B3" s="31"/>
      <c r="C3" s="30"/>
      <c r="D3" s="30"/>
      <c r="E3" s="30"/>
      <c r="F3" s="31"/>
      <c r="G3" s="31"/>
    </row>
    <row r="4" spans="1:8" x14ac:dyDescent="0.25">
      <c r="A4" s="31"/>
      <c r="B4" s="31"/>
      <c r="C4" s="30"/>
      <c r="D4" s="30"/>
      <c r="E4" s="30"/>
      <c r="F4" s="31"/>
      <c r="G4" s="31"/>
    </row>
    <row r="5" spans="1:8" s="34" customFormat="1" ht="37.5" customHeight="1" x14ac:dyDescent="0.25">
      <c r="A5" s="25" t="s">
        <v>394</v>
      </c>
      <c r="B5" s="25" t="s">
        <v>0</v>
      </c>
      <c r="C5" s="25" t="s">
        <v>395</v>
      </c>
      <c r="D5" s="26" t="s">
        <v>396</v>
      </c>
      <c r="E5" s="26" t="s">
        <v>397</v>
      </c>
      <c r="F5" s="26" t="s">
        <v>398</v>
      </c>
      <c r="G5" s="25" t="s">
        <v>383</v>
      </c>
      <c r="H5" s="25" t="s">
        <v>484</v>
      </c>
    </row>
    <row r="6" spans="1:8" ht="30" customHeight="1" x14ac:dyDescent="0.25">
      <c r="A6" s="35" t="s">
        <v>1</v>
      </c>
      <c r="B6" s="36" t="s">
        <v>30</v>
      </c>
      <c r="C6" s="37"/>
      <c r="D6" s="111" t="s">
        <v>401</v>
      </c>
      <c r="E6" s="111">
        <v>1</v>
      </c>
      <c r="F6" s="109"/>
      <c r="G6" s="109">
        <f>ROUND(E6*F6,2)</f>
        <v>0</v>
      </c>
      <c r="H6" s="92"/>
    </row>
    <row r="7" spans="1:8" ht="30" customHeight="1" x14ac:dyDescent="0.25">
      <c r="A7" s="35" t="s">
        <v>2</v>
      </c>
      <c r="B7" s="36" t="s">
        <v>31</v>
      </c>
      <c r="C7" s="37"/>
      <c r="D7" s="112"/>
      <c r="E7" s="112"/>
      <c r="F7" s="110"/>
      <c r="G7" s="110"/>
      <c r="H7" s="93"/>
    </row>
    <row r="8" spans="1:8" ht="20.100000000000001" customHeight="1" x14ac:dyDescent="0.25">
      <c r="A8" s="35" t="s">
        <v>3</v>
      </c>
      <c r="B8" s="36" t="s">
        <v>32</v>
      </c>
      <c r="C8" s="37"/>
      <c r="D8" s="112"/>
      <c r="E8" s="112"/>
      <c r="F8" s="110"/>
      <c r="G8" s="110"/>
      <c r="H8" s="93"/>
    </row>
    <row r="9" spans="1:8" ht="20.100000000000001" customHeight="1" x14ac:dyDescent="0.25">
      <c r="A9" s="35" t="s">
        <v>4</v>
      </c>
      <c r="B9" s="36" t="s">
        <v>33</v>
      </c>
      <c r="C9" s="37"/>
      <c r="D9" s="112"/>
      <c r="E9" s="112"/>
      <c r="F9" s="110"/>
      <c r="G9" s="110"/>
      <c r="H9" s="93"/>
    </row>
    <row r="10" spans="1:8" ht="20.100000000000001" customHeight="1" x14ac:dyDescent="0.25">
      <c r="A10" s="35" t="s">
        <v>5</v>
      </c>
      <c r="B10" s="36" t="s">
        <v>34</v>
      </c>
      <c r="C10" s="37"/>
      <c r="D10" s="112"/>
      <c r="E10" s="112"/>
      <c r="F10" s="110"/>
      <c r="G10" s="110"/>
      <c r="H10" s="94"/>
    </row>
    <row r="11" spans="1:8" ht="20.100000000000001" customHeight="1" x14ac:dyDescent="0.25">
      <c r="A11" s="35" t="s">
        <v>6</v>
      </c>
      <c r="B11" s="36" t="s">
        <v>35</v>
      </c>
      <c r="C11" s="38"/>
      <c r="D11" s="112"/>
      <c r="E11" s="112"/>
      <c r="F11" s="110"/>
      <c r="G11" s="110"/>
    </row>
    <row r="12" spans="1:8" ht="20.100000000000001" customHeight="1" x14ac:dyDescent="0.25">
      <c r="A12" s="35" t="s">
        <v>7</v>
      </c>
      <c r="B12" s="36" t="s">
        <v>36</v>
      </c>
      <c r="C12" s="38"/>
      <c r="D12" s="112"/>
      <c r="E12" s="112"/>
      <c r="F12" s="110"/>
      <c r="G12" s="110"/>
    </row>
    <row r="13" spans="1:8" ht="20.100000000000001" customHeight="1" x14ac:dyDescent="0.25">
      <c r="A13" s="39" t="s">
        <v>8</v>
      </c>
      <c r="B13" s="40" t="s">
        <v>37</v>
      </c>
      <c r="C13" s="38"/>
      <c r="D13" s="112"/>
      <c r="E13" s="112"/>
      <c r="F13" s="110"/>
      <c r="G13" s="110"/>
    </row>
    <row r="14" spans="1:8" ht="20.100000000000001" customHeight="1" x14ac:dyDescent="0.25">
      <c r="A14" s="35" t="s">
        <v>9</v>
      </c>
      <c r="B14" s="36" t="s">
        <v>38</v>
      </c>
      <c r="C14" s="38"/>
      <c r="D14" s="112"/>
      <c r="E14" s="112"/>
      <c r="F14" s="110"/>
      <c r="G14" s="110"/>
    </row>
    <row r="15" spans="1:8" ht="20.100000000000001" customHeight="1" x14ac:dyDescent="0.25">
      <c r="A15" s="97" t="s">
        <v>399</v>
      </c>
      <c r="B15" s="98"/>
      <c r="C15" s="98"/>
      <c r="D15" s="98"/>
      <c r="E15" s="98"/>
      <c r="F15" s="98"/>
      <c r="G15" s="41">
        <f>G6</f>
        <v>0</v>
      </c>
    </row>
  </sheetData>
  <mergeCells count="6">
    <mergeCell ref="H6:H10"/>
    <mergeCell ref="G6:G14"/>
    <mergeCell ref="A15:F15"/>
    <mergeCell ref="D6:D14"/>
    <mergeCell ref="E6:E14"/>
    <mergeCell ref="F6:F14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52299F-3B88-4EC9-A85A-FD99C06D00AB}">
  <dimension ref="A1:H10"/>
  <sheetViews>
    <sheetView workbookViewId="0">
      <selection activeCell="B4" sqref="B4"/>
    </sheetView>
  </sheetViews>
  <sheetFormatPr defaultColWidth="8.85546875" defaultRowHeight="15" x14ac:dyDescent="0.25"/>
  <cols>
    <col min="1" max="1" width="7.140625" style="28" customWidth="1"/>
    <col min="2" max="2" width="63" style="28" customWidth="1"/>
    <col min="3" max="3" width="24.28515625" style="28" customWidth="1"/>
    <col min="4" max="5" width="13.140625" style="28" customWidth="1"/>
    <col min="6" max="7" width="21.140625" style="28" customWidth="1"/>
    <col min="8" max="8" width="31.42578125" style="28" customWidth="1"/>
    <col min="9" max="16384" width="8.85546875" style="28"/>
  </cols>
  <sheetData>
    <row r="1" spans="1:8" x14ac:dyDescent="0.25">
      <c r="A1" s="27" t="s">
        <v>392</v>
      </c>
    </row>
    <row r="2" spans="1:8" ht="18.75" x14ac:dyDescent="0.25">
      <c r="A2" s="29" t="s">
        <v>143</v>
      </c>
      <c r="C2" s="31"/>
      <c r="D2" s="31"/>
      <c r="E2" s="31"/>
      <c r="F2" s="31"/>
      <c r="G2" s="31"/>
    </row>
    <row r="3" spans="1:8" x14ac:dyDescent="0.25">
      <c r="A3" s="31"/>
      <c r="B3" s="31"/>
      <c r="C3" s="31"/>
      <c r="D3" s="31"/>
      <c r="E3" s="80"/>
      <c r="F3" s="31"/>
      <c r="G3" s="31"/>
    </row>
    <row r="4" spans="1:8" x14ac:dyDescent="0.25">
      <c r="A4" s="31"/>
      <c r="B4" s="31"/>
      <c r="C4" s="31"/>
      <c r="D4" s="31"/>
      <c r="E4" s="31"/>
      <c r="F4" s="31"/>
      <c r="G4" s="31"/>
    </row>
    <row r="5" spans="1:8" s="34" customFormat="1" ht="37.5" customHeight="1" x14ac:dyDescent="0.25">
      <c r="A5" s="25" t="s">
        <v>394</v>
      </c>
      <c r="B5" s="25" t="s">
        <v>0</v>
      </c>
      <c r="C5" s="25" t="s">
        <v>395</v>
      </c>
      <c r="D5" s="26" t="s">
        <v>396</v>
      </c>
      <c r="E5" s="26" t="s">
        <v>397</v>
      </c>
      <c r="F5" s="26" t="s">
        <v>398</v>
      </c>
      <c r="G5" s="25" t="s">
        <v>383</v>
      </c>
      <c r="H5" s="25" t="s">
        <v>484</v>
      </c>
    </row>
    <row r="6" spans="1:8" ht="30" customHeight="1" x14ac:dyDescent="0.25">
      <c r="A6" s="39" t="s">
        <v>1</v>
      </c>
      <c r="B6" s="36" t="s">
        <v>144</v>
      </c>
      <c r="C6" s="49"/>
      <c r="D6" s="111" t="s">
        <v>401</v>
      </c>
      <c r="E6" s="120">
        <v>1</v>
      </c>
      <c r="F6" s="109"/>
      <c r="G6" s="109">
        <f>ROUND(E6*F6,2)</f>
        <v>0</v>
      </c>
      <c r="H6" s="92"/>
    </row>
    <row r="7" spans="1:8" ht="20.100000000000001" customHeight="1" x14ac:dyDescent="0.25">
      <c r="A7" s="39" t="s">
        <v>2</v>
      </c>
      <c r="B7" s="36" t="s">
        <v>145</v>
      </c>
      <c r="C7" s="43"/>
      <c r="D7" s="125"/>
      <c r="E7" s="127"/>
      <c r="F7" s="123"/>
      <c r="G7" s="123"/>
      <c r="H7" s="93"/>
    </row>
    <row r="8" spans="1:8" ht="20.100000000000001" customHeight="1" x14ac:dyDescent="0.25">
      <c r="A8" s="39" t="s">
        <v>3</v>
      </c>
      <c r="B8" s="36" t="s">
        <v>146</v>
      </c>
      <c r="C8" s="43"/>
      <c r="D8" s="126"/>
      <c r="E8" s="128"/>
      <c r="F8" s="124"/>
      <c r="G8" s="124"/>
      <c r="H8" s="93"/>
    </row>
    <row r="9" spans="1:8" ht="20.100000000000001" customHeight="1" x14ac:dyDescent="0.25">
      <c r="A9" s="97" t="s">
        <v>399</v>
      </c>
      <c r="B9" s="98"/>
      <c r="C9" s="98"/>
      <c r="D9" s="98"/>
      <c r="E9" s="98"/>
      <c r="F9" s="98"/>
      <c r="G9" s="41">
        <f>G6</f>
        <v>0</v>
      </c>
      <c r="H9" s="93"/>
    </row>
    <row r="10" spans="1:8" x14ac:dyDescent="0.25">
      <c r="H10" s="94"/>
    </row>
  </sheetData>
  <mergeCells count="6">
    <mergeCell ref="H6:H10"/>
    <mergeCell ref="A9:F9"/>
    <mergeCell ref="D6:D8"/>
    <mergeCell ref="E6:E8"/>
    <mergeCell ref="F6:F8"/>
    <mergeCell ref="G6:G8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3498A6-76BA-4A76-9855-499FA85CFCB3}">
  <dimension ref="A1:H21"/>
  <sheetViews>
    <sheetView topLeftCell="A2" workbookViewId="0">
      <selection activeCell="B4" sqref="B4"/>
    </sheetView>
  </sheetViews>
  <sheetFormatPr defaultColWidth="8.85546875" defaultRowHeight="15" x14ac:dyDescent="0.25"/>
  <cols>
    <col min="1" max="1" width="7" style="28" customWidth="1"/>
    <col min="2" max="2" width="76" style="28" customWidth="1"/>
    <col min="3" max="3" width="23.28515625" style="28" customWidth="1"/>
    <col min="4" max="5" width="12.42578125" style="28" customWidth="1"/>
    <col min="6" max="7" width="21.140625" style="28" customWidth="1"/>
    <col min="8" max="8" width="26.5703125" style="28" customWidth="1"/>
    <col min="9" max="16384" width="8.85546875" style="28"/>
  </cols>
  <sheetData>
    <row r="1" spans="1:8" x14ac:dyDescent="0.25">
      <c r="A1" s="27" t="s">
        <v>392</v>
      </c>
    </row>
    <row r="2" spans="1:8" ht="18.75" x14ac:dyDescent="0.25">
      <c r="A2" s="29" t="s">
        <v>147</v>
      </c>
      <c r="C2" s="30"/>
      <c r="D2" s="30"/>
      <c r="E2" s="30"/>
      <c r="F2" s="31"/>
      <c r="G2" s="31"/>
    </row>
    <row r="3" spans="1:8" x14ac:dyDescent="0.25">
      <c r="A3" s="31"/>
      <c r="B3" s="31"/>
      <c r="C3" s="30"/>
      <c r="D3" s="30"/>
      <c r="E3" s="80"/>
      <c r="F3" s="31"/>
      <c r="G3" s="31"/>
    </row>
    <row r="4" spans="1:8" x14ac:dyDescent="0.25">
      <c r="A4" s="31"/>
      <c r="B4" s="31"/>
      <c r="C4" s="30"/>
      <c r="D4" s="30"/>
      <c r="E4" s="30"/>
      <c r="F4" s="31"/>
      <c r="G4" s="31"/>
    </row>
    <row r="5" spans="1:8" s="34" customFormat="1" ht="37.5" customHeight="1" x14ac:dyDescent="0.25">
      <c r="A5" s="25" t="s">
        <v>394</v>
      </c>
      <c r="B5" s="25" t="s">
        <v>0</v>
      </c>
      <c r="C5" s="25" t="s">
        <v>395</v>
      </c>
      <c r="D5" s="26" t="s">
        <v>396</v>
      </c>
      <c r="E5" s="26" t="s">
        <v>397</v>
      </c>
      <c r="F5" s="26" t="s">
        <v>398</v>
      </c>
      <c r="G5" s="25" t="s">
        <v>383</v>
      </c>
      <c r="H5" s="25" t="s">
        <v>484</v>
      </c>
    </row>
    <row r="6" spans="1:8" ht="20.100000000000001" customHeight="1" x14ac:dyDescent="0.25">
      <c r="A6" s="35" t="s">
        <v>1</v>
      </c>
      <c r="B6" s="36" t="s">
        <v>148</v>
      </c>
      <c r="C6" s="37"/>
      <c r="D6" s="105" t="s">
        <v>401</v>
      </c>
      <c r="E6" s="129">
        <v>1</v>
      </c>
      <c r="F6" s="104"/>
      <c r="G6" s="104">
        <f>ROUND(E6*F6,2)</f>
        <v>0</v>
      </c>
      <c r="H6" s="92"/>
    </row>
    <row r="7" spans="1:8" ht="20.100000000000001" customHeight="1" x14ac:dyDescent="0.25">
      <c r="A7" s="35" t="s">
        <v>2</v>
      </c>
      <c r="B7" s="36" t="s">
        <v>149</v>
      </c>
      <c r="C7" s="37"/>
      <c r="D7" s="105"/>
      <c r="E7" s="129"/>
      <c r="F7" s="104"/>
      <c r="G7" s="104"/>
      <c r="H7" s="93"/>
    </row>
    <row r="8" spans="1:8" ht="20.100000000000001" customHeight="1" x14ac:dyDescent="0.25">
      <c r="A8" s="35" t="s">
        <v>3</v>
      </c>
      <c r="B8" s="36" t="s">
        <v>150</v>
      </c>
      <c r="C8" s="37"/>
      <c r="D8" s="105"/>
      <c r="E8" s="129"/>
      <c r="F8" s="104"/>
      <c r="G8" s="104"/>
      <c r="H8" s="93"/>
    </row>
    <row r="9" spans="1:8" ht="20.100000000000001" customHeight="1" x14ac:dyDescent="0.25">
      <c r="A9" s="35" t="s">
        <v>4</v>
      </c>
      <c r="B9" s="36" t="s">
        <v>151</v>
      </c>
      <c r="C9" s="37"/>
      <c r="D9" s="105"/>
      <c r="E9" s="129"/>
      <c r="F9" s="104"/>
      <c r="G9" s="104"/>
      <c r="H9" s="93"/>
    </row>
    <row r="10" spans="1:8" ht="20.100000000000001" customHeight="1" x14ac:dyDescent="0.25">
      <c r="A10" s="35" t="s">
        <v>5</v>
      </c>
      <c r="B10" s="36" t="s">
        <v>152</v>
      </c>
      <c r="C10" s="37"/>
      <c r="D10" s="105"/>
      <c r="E10" s="129"/>
      <c r="F10" s="104"/>
      <c r="G10" s="104"/>
      <c r="H10" s="94"/>
    </row>
    <row r="11" spans="1:8" ht="20.100000000000001" customHeight="1" x14ac:dyDescent="0.25">
      <c r="A11" s="35" t="s">
        <v>6</v>
      </c>
      <c r="B11" s="36" t="s">
        <v>153</v>
      </c>
      <c r="C11" s="38"/>
      <c r="D11" s="105"/>
      <c r="E11" s="129"/>
      <c r="F11" s="104"/>
      <c r="G11" s="104"/>
    </row>
    <row r="12" spans="1:8" ht="20.100000000000001" customHeight="1" x14ac:dyDescent="0.25">
      <c r="A12" s="35" t="s">
        <v>7</v>
      </c>
      <c r="B12" s="36" t="s">
        <v>154</v>
      </c>
      <c r="C12" s="38"/>
      <c r="D12" s="105"/>
      <c r="E12" s="129"/>
      <c r="F12" s="104"/>
      <c r="G12" s="104"/>
    </row>
    <row r="13" spans="1:8" ht="20.100000000000001" customHeight="1" x14ac:dyDescent="0.25">
      <c r="A13" s="39" t="s">
        <v>8</v>
      </c>
      <c r="B13" s="40" t="s">
        <v>155</v>
      </c>
      <c r="C13" s="38"/>
      <c r="D13" s="105"/>
      <c r="E13" s="129"/>
      <c r="F13" s="104"/>
      <c r="G13" s="104"/>
    </row>
    <row r="14" spans="1:8" ht="20.100000000000001" customHeight="1" x14ac:dyDescent="0.25">
      <c r="A14" s="35" t="s">
        <v>9</v>
      </c>
      <c r="B14" s="36" t="s">
        <v>156</v>
      </c>
      <c r="C14" s="38"/>
      <c r="D14" s="105"/>
      <c r="E14" s="129"/>
      <c r="F14" s="104"/>
      <c r="G14" s="104"/>
    </row>
    <row r="15" spans="1:8" ht="20.100000000000001" customHeight="1" x14ac:dyDescent="0.25">
      <c r="A15" s="35" t="s">
        <v>10</v>
      </c>
      <c r="B15" s="36" t="s">
        <v>157</v>
      </c>
      <c r="C15" s="38"/>
      <c r="D15" s="105"/>
      <c r="E15" s="129"/>
      <c r="F15" s="104"/>
      <c r="G15" s="104"/>
    </row>
    <row r="16" spans="1:8" ht="20.100000000000001" customHeight="1" x14ac:dyDescent="0.25">
      <c r="A16" s="35" t="s">
        <v>11</v>
      </c>
      <c r="B16" s="36" t="s">
        <v>158</v>
      </c>
      <c r="C16" s="38"/>
      <c r="D16" s="105"/>
      <c r="E16" s="129"/>
      <c r="F16" s="104"/>
      <c r="G16" s="104"/>
    </row>
    <row r="17" spans="1:7" ht="55.5" customHeight="1" x14ac:dyDescent="0.25">
      <c r="A17" s="35" t="s">
        <v>12</v>
      </c>
      <c r="B17" s="137" t="s">
        <v>160</v>
      </c>
      <c r="C17" s="138"/>
      <c r="D17" s="105"/>
      <c r="E17" s="129"/>
      <c r="F17" s="104"/>
      <c r="G17" s="104"/>
    </row>
    <row r="18" spans="1:7" ht="27" customHeight="1" x14ac:dyDescent="0.25">
      <c r="A18" s="35" t="s">
        <v>13</v>
      </c>
      <c r="B18" s="137" t="s">
        <v>159</v>
      </c>
      <c r="C18" s="138"/>
      <c r="D18" s="105"/>
      <c r="E18" s="129"/>
      <c r="F18" s="104"/>
      <c r="G18" s="104"/>
    </row>
    <row r="19" spans="1:7" ht="20.100000000000001" customHeight="1" x14ac:dyDescent="0.25">
      <c r="A19" s="35" t="s">
        <v>14</v>
      </c>
      <c r="B19" s="151" t="s">
        <v>489</v>
      </c>
      <c r="C19" s="152"/>
      <c r="D19" s="105"/>
      <c r="E19" s="129"/>
      <c r="F19" s="104"/>
      <c r="G19" s="104"/>
    </row>
    <row r="20" spans="1:7" ht="20.100000000000001" customHeight="1" x14ac:dyDescent="0.25">
      <c r="A20" s="35" t="s">
        <v>15</v>
      </c>
      <c r="B20" s="151" t="s">
        <v>490</v>
      </c>
      <c r="C20" s="152"/>
      <c r="D20" s="105"/>
      <c r="E20" s="129"/>
      <c r="F20" s="104"/>
      <c r="G20" s="104"/>
    </row>
    <row r="21" spans="1:7" ht="20.100000000000001" customHeight="1" x14ac:dyDescent="0.25">
      <c r="A21" s="97" t="s">
        <v>399</v>
      </c>
      <c r="B21" s="98"/>
      <c r="C21" s="98"/>
      <c r="D21" s="98"/>
      <c r="E21" s="98"/>
      <c r="F21" s="98"/>
      <c r="G21" s="41">
        <f>G6</f>
        <v>0</v>
      </c>
    </row>
  </sheetData>
  <mergeCells count="10">
    <mergeCell ref="G6:G20"/>
    <mergeCell ref="B17:C17"/>
    <mergeCell ref="B18:C18"/>
    <mergeCell ref="H6:H10"/>
    <mergeCell ref="A21:F21"/>
    <mergeCell ref="B19:C19"/>
    <mergeCell ref="B20:C20"/>
    <mergeCell ref="D6:D20"/>
    <mergeCell ref="E6:E20"/>
    <mergeCell ref="F6:F20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076538-74EB-4A6D-A9C6-0C7A39BDAF12}">
  <dimension ref="A1:H64"/>
  <sheetViews>
    <sheetView zoomScaleNormal="100" workbookViewId="0">
      <selection activeCell="B4" sqref="B4"/>
    </sheetView>
  </sheetViews>
  <sheetFormatPr defaultColWidth="8.85546875" defaultRowHeight="15" x14ac:dyDescent="0.25"/>
  <cols>
    <col min="1" max="1" width="10.28515625" style="28" customWidth="1"/>
    <col min="2" max="2" width="87.5703125" style="28" customWidth="1"/>
    <col min="3" max="3" width="23.85546875" style="28" customWidth="1"/>
    <col min="4" max="5" width="12.5703125" style="28" customWidth="1"/>
    <col min="6" max="7" width="21.140625" style="28" customWidth="1"/>
    <col min="8" max="8" width="27.42578125" style="28" customWidth="1"/>
    <col min="9" max="16384" width="8.85546875" style="28"/>
  </cols>
  <sheetData>
    <row r="1" spans="1:8" x14ac:dyDescent="0.25">
      <c r="A1" s="27" t="s">
        <v>392</v>
      </c>
    </row>
    <row r="2" spans="1:8" ht="18.75" x14ac:dyDescent="0.25">
      <c r="A2" s="29" t="s">
        <v>491</v>
      </c>
      <c r="C2" s="30"/>
      <c r="D2" s="30"/>
      <c r="E2" s="30"/>
      <c r="F2" s="31"/>
      <c r="G2" s="31"/>
    </row>
    <row r="3" spans="1:8" x14ac:dyDescent="0.25">
      <c r="A3" s="31"/>
      <c r="B3" s="31"/>
      <c r="C3" s="30"/>
      <c r="D3" s="30"/>
      <c r="E3" s="80"/>
      <c r="F3" s="31"/>
      <c r="G3" s="31"/>
    </row>
    <row r="4" spans="1:8" x14ac:dyDescent="0.25">
      <c r="A4" s="31"/>
      <c r="B4" s="31"/>
      <c r="C4" s="30"/>
      <c r="D4" s="30"/>
      <c r="E4" s="30"/>
      <c r="F4" s="31"/>
      <c r="G4" s="31"/>
    </row>
    <row r="5" spans="1:8" s="34" customFormat="1" ht="37.5" customHeight="1" x14ac:dyDescent="0.25">
      <c r="A5" s="25" t="s">
        <v>394</v>
      </c>
      <c r="B5" s="25" t="s">
        <v>0</v>
      </c>
      <c r="C5" s="25" t="s">
        <v>395</v>
      </c>
      <c r="D5" s="26" t="s">
        <v>396</v>
      </c>
      <c r="E5" s="26" t="s">
        <v>397</v>
      </c>
      <c r="F5" s="26" t="s">
        <v>398</v>
      </c>
      <c r="G5" s="25" t="s">
        <v>383</v>
      </c>
      <c r="H5" s="25" t="s">
        <v>484</v>
      </c>
    </row>
    <row r="6" spans="1:8" ht="20.100000000000001" customHeight="1" x14ac:dyDescent="0.25">
      <c r="A6" s="48" t="s">
        <v>1</v>
      </c>
      <c r="B6" s="139" t="s">
        <v>161</v>
      </c>
      <c r="C6" s="100"/>
      <c r="D6" s="100"/>
      <c r="E6" s="100"/>
      <c r="F6" s="100"/>
      <c r="G6" s="100"/>
      <c r="H6" s="92"/>
    </row>
    <row r="7" spans="1:8" ht="20.100000000000001" customHeight="1" x14ac:dyDescent="0.25">
      <c r="A7" s="88" t="s">
        <v>194</v>
      </c>
      <c r="B7" s="36" t="s">
        <v>162</v>
      </c>
      <c r="C7" s="37"/>
      <c r="D7" s="105" t="s">
        <v>401</v>
      </c>
      <c r="E7" s="129">
        <v>1</v>
      </c>
      <c r="F7" s="104"/>
      <c r="G7" s="104">
        <f>ROUND(E7*F7,2)</f>
        <v>0</v>
      </c>
      <c r="H7" s="93"/>
    </row>
    <row r="8" spans="1:8" ht="20.100000000000001" customHeight="1" x14ac:dyDescent="0.25">
      <c r="A8" s="88" t="s">
        <v>195</v>
      </c>
      <c r="B8" s="36" t="s">
        <v>163</v>
      </c>
      <c r="C8" s="37"/>
      <c r="D8" s="105"/>
      <c r="E8" s="129"/>
      <c r="F8" s="104"/>
      <c r="G8" s="104"/>
      <c r="H8" s="93"/>
    </row>
    <row r="9" spans="1:8" ht="20.100000000000001" customHeight="1" x14ac:dyDescent="0.25">
      <c r="A9" s="88" t="s">
        <v>196</v>
      </c>
      <c r="B9" s="36" t="s">
        <v>164</v>
      </c>
      <c r="C9" s="37"/>
      <c r="D9" s="105"/>
      <c r="E9" s="129"/>
      <c r="F9" s="104"/>
      <c r="G9" s="104"/>
      <c r="H9" s="93"/>
    </row>
    <row r="10" spans="1:8" ht="20.100000000000001" customHeight="1" x14ac:dyDescent="0.25">
      <c r="A10" s="88" t="s">
        <v>197</v>
      </c>
      <c r="B10" s="36" t="s">
        <v>165</v>
      </c>
      <c r="C10" s="37"/>
      <c r="D10" s="105"/>
      <c r="E10" s="129"/>
      <c r="F10" s="104"/>
      <c r="G10" s="104"/>
      <c r="H10" s="94"/>
    </row>
    <row r="11" spans="1:8" ht="20.100000000000001" customHeight="1" x14ac:dyDescent="0.25">
      <c r="A11" s="88" t="s">
        <v>198</v>
      </c>
      <c r="B11" s="36" t="s">
        <v>166</v>
      </c>
      <c r="C11" s="38"/>
      <c r="D11" s="105"/>
      <c r="E11" s="129"/>
      <c r="F11" s="104"/>
      <c r="G11" s="104"/>
    </row>
    <row r="12" spans="1:8" ht="20.100000000000001" customHeight="1" x14ac:dyDescent="0.25">
      <c r="A12" s="88" t="s">
        <v>199</v>
      </c>
      <c r="B12" s="36" t="s">
        <v>167</v>
      </c>
      <c r="C12" s="38"/>
      <c r="D12" s="105"/>
      <c r="E12" s="129"/>
      <c r="F12" s="104"/>
      <c r="G12" s="104"/>
    </row>
    <row r="13" spans="1:8" ht="20.100000000000001" customHeight="1" x14ac:dyDescent="0.25">
      <c r="A13" s="90" t="s">
        <v>200</v>
      </c>
      <c r="B13" s="40" t="s">
        <v>168</v>
      </c>
      <c r="C13" s="38"/>
      <c r="D13" s="105"/>
      <c r="E13" s="129"/>
      <c r="F13" s="104"/>
      <c r="G13" s="104"/>
    </row>
    <row r="14" spans="1:8" ht="20.100000000000001" customHeight="1" x14ac:dyDescent="0.25">
      <c r="A14" s="88" t="s">
        <v>201</v>
      </c>
      <c r="B14" s="36" t="s">
        <v>169</v>
      </c>
      <c r="C14" s="38"/>
      <c r="D14" s="105"/>
      <c r="E14" s="129"/>
      <c r="F14" s="104"/>
      <c r="G14" s="104"/>
    </row>
    <row r="15" spans="1:8" ht="20.100000000000001" customHeight="1" x14ac:dyDescent="0.25">
      <c r="A15" s="88" t="s">
        <v>202</v>
      </c>
      <c r="B15" s="36" t="s">
        <v>170</v>
      </c>
      <c r="C15" s="38"/>
      <c r="D15" s="105"/>
      <c r="E15" s="129"/>
      <c r="F15" s="104"/>
      <c r="G15" s="104"/>
    </row>
    <row r="16" spans="1:8" ht="20.100000000000001" customHeight="1" x14ac:dyDescent="0.25">
      <c r="A16" s="88" t="s">
        <v>203</v>
      </c>
      <c r="B16" s="36" t="s">
        <v>171</v>
      </c>
      <c r="C16" s="38"/>
      <c r="D16" s="105"/>
      <c r="E16" s="129"/>
      <c r="F16" s="104"/>
      <c r="G16" s="104"/>
    </row>
    <row r="17" spans="1:8" ht="20.100000000000001" customHeight="1" x14ac:dyDescent="0.25">
      <c r="A17" s="88" t="s">
        <v>204</v>
      </c>
      <c r="B17" s="36" t="s">
        <v>172</v>
      </c>
      <c r="C17" s="38"/>
      <c r="D17" s="105"/>
      <c r="E17" s="129"/>
      <c r="F17" s="104"/>
      <c r="G17" s="104"/>
    </row>
    <row r="18" spans="1:8" ht="20.100000000000001" customHeight="1" x14ac:dyDescent="0.25">
      <c r="A18" s="88" t="s">
        <v>205</v>
      </c>
      <c r="B18" s="87" t="s">
        <v>492</v>
      </c>
      <c r="C18" s="38"/>
      <c r="D18" s="105"/>
      <c r="E18" s="129"/>
      <c r="F18" s="104"/>
      <c r="G18" s="104"/>
    </row>
    <row r="19" spans="1:8" ht="20.100000000000001" customHeight="1" x14ac:dyDescent="0.25">
      <c r="A19" s="48" t="s">
        <v>2</v>
      </c>
      <c r="B19" s="139" t="s">
        <v>173</v>
      </c>
      <c r="C19" s="100"/>
      <c r="D19" s="100"/>
      <c r="E19" s="100"/>
      <c r="F19" s="100"/>
      <c r="G19" s="100"/>
      <c r="H19" s="25" t="s">
        <v>484</v>
      </c>
    </row>
    <row r="20" spans="1:8" ht="20.100000000000001" customHeight="1" x14ac:dyDescent="0.25">
      <c r="A20" s="88" t="s">
        <v>206</v>
      </c>
      <c r="B20" s="36" t="s">
        <v>162</v>
      </c>
      <c r="C20" s="38"/>
      <c r="D20" s="105" t="s">
        <v>401</v>
      </c>
      <c r="E20" s="155">
        <v>1</v>
      </c>
      <c r="F20" s="95"/>
      <c r="G20" s="95">
        <f>ROUND(E20*F20,2)</f>
        <v>0</v>
      </c>
      <c r="H20" s="92"/>
    </row>
    <row r="21" spans="1:8" ht="20.100000000000001" customHeight="1" x14ac:dyDescent="0.25">
      <c r="A21" s="88" t="s">
        <v>207</v>
      </c>
      <c r="B21" s="36" t="s">
        <v>163</v>
      </c>
      <c r="C21" s="38"/>
      <c r="D21" s="105"/>
      <c r="E21" s="155"/>
      <c r="F21" s="95"/>
      <c r="G21" s="95"/>
      <c r="H21" s="93"/>
    </row>
    <row r="22" spans="1:8" ht="20.100000000000001" customHeight="1" x14ac:dyDescent="0.25">
      <c r="A22" s="88" t="s">
        <v>208</v>
      </c>
      <c r="B22" s="36" t="s">
        <v>164</v>
      </c>
      <c r="C22" s="38"/>
      <c r="D22" s="105"/>
      <c r="E22" s="155"/>
      <c r="F22" s="95"/>
      <c r="G22" s="95"/>
      <c r="H22" s="93"/>
    </row>
    <row r="23" spans="1:8" ht="20.100000000000001" customHeight="1" x14ac:dyDescent="0.25">
      <c r="A23" s="88" t="s">
        <v>209</v>
      </c>
      <c r="B23" s="36" t="s">
        <v>174</v>
      </c>
      <c r="C23" s="38"/>
      <c r="D23" s="105"/>
      <c r="E23" s="155"/>
      <c r="F23" s="95"/>
      <c r="G23" s="95"/>
      <c r="H23" s="93"/>
    </row>
    <row r="24" spans="1:8" ht="20.100000000000001" customHeight="1" x14ac:dyDescent="0.25">
      <c r="A24" s="88" t="s">
        <v>210</v>
      </c>
      <c r="B24" s="36" t="s">
        <v>166</v>
      </c>
      <c r="C24" s="38"/>
      <c r="D24" s="105"/>
      <c r="E24" s="155"/>
      <c r="F24" s="95"/>
      <c r="G24" s="95"/>
      <c r="H24" s="93"/>
    </row>
    <row r="25" spans="1:8" ht="20.100000000000001" customHeight="1" x14ac:dyDescent="0.25">
      <c r="A25" s="88" t="s">
        <v>211</v>
      </c>
      <c r="B25" s="36" t="s">
        <v>175</v>
      </c>
      <c r="C25" s="38"/>
      <c r="D25" s="105"/>
      <c r="E25" s="155"/>
      <c r="F25" s="95"/>
      <c r="G25" s="95"/>
      <c r="H25" s="93"/>
    </row>
    <row r="26" spans="1:8" ht="20.100000000000001" customHeight="1" x14ac:dyDescent="0.25">
      <c r="A26" s="88" t="s">
        <v>212</v>
      </c>
      <c r="B26" s="36" t="s">
        <v>176</v>
      </c>
      <c r="C26" s="38"/>
      <c r="D26" s="105"/>
      <c r="E26" s="155"/>
      <c r="F26" s="95"/>
      <c r="G26" s="95"/>
      <c r="H26" s="94"/>
    </row>
    <row r="27" spans="1:8" ht="20.100000000000001" customHeight="1" x14ac:dyDescent="0.25">
      <c r="A27" s="88" t="s">
        <v>213</v>
      </c>
      <c r="B27" s="36" t="s">
        <v>169</v>
      </c>
      <c r="C27" s="38"/>
      <c r="D27" s="105"/>
      <c r="E27" s="155"/>
      <c r="F27" s="95"/>
      <c r="G27" s="95"/>
    </row>
    <row r="28" spans="1:8" ht="20.100000000000001" customHeight="1" x14ac:dyDescent="0.25">
      <c r="A28" s="88" t="s">
        <v>214</v>
      </c>
      <c r="B28" s="36" t="s">
        <v>170</v>
      </c>
      <c r="C28" s="38"/>
      <c r="D28" s="105"/>
      <c r="E28" s="155"/>
      <c r="F28" s="95"/>
      <c r="G28" s="95"/>
    </row>
    <row r="29" spans="1:8" ht="20.100000000000001" customHeight="1" x14ac:dyDescent="0.25">
      <c r="A29" s="88" t="s">
        <v>215</v>
      </c>
      <c r="B29" s="36" t="s">
        <v>171</v>
      </c>
      <c r="C29" s="38"/>
      <c r="D29" s="105"/>
      <c r="E29" s="155"/>
      <c r="F29" s="95"/>
      <c r="G29" s="95"/>
    </row>
    <row r="30" spans="1:8" ht="20.100000000000001" customHeight="1" x14ac:dyDescent="0.25">
      <c r="A30" s="88" t="s">
        <v>216</v>
      </c>
      <c r="B30" s="36" t="s">
        <v>172</v>
      </c>
      <c r="C30" s="38"/>
      <c r="D30" s="105"/>
      <c r="E30" s="155"/>
      <c r="F30" s="95"/>
      <c r="G30" s="95"/>
    </row>
    <row r="31" spans="1:8" ht="20.100000000000001" customHeight="1" x14ac:dyDescent="0.25">
      <c r="A31" s="88" t="s">
        <v>217</v>
      </c>
      <c r="B31" s="87" t="s">
        <v>492</v>
      </c>
      <c r="C31" s="38"/>
      <c r="D31" s="105"/>
      <c r="E31" s="155"/>
      <c r="F31" s="95"/>
      <c r="G31" s="95"/>
    </row>
    <row r="32" spans="1:8" ht="20.100000000000001" customHeight="1" x14ac:dyDescent="0.25">
      <c r="A32" s="48" t="s">
        <v>3</v>
      </c>
      <c r="B32" s="139" t="s">
        <v>186</v>
      </c>
      <c r="C32" s="100"/>
      <c r="D32" s="100"/>
      <c r="E32" s="100"/>
      <c r="F32" s="100"/>
      <c r="G32" s="100"/>
      <c r="H32" s="25" t="s">
        <v>484</v>
      </c>
    </row>
    <row r="33" spans="1:8" ht="20.100000000000001" customHeight="1" x14ac:dyDescent="0.25">
      <c r="A33" s="88" t="s">
        <v>218</v>
      </c>
      <c r="B33" s="36" t="s">
        <v>177</v>
      </c>
      <c r="C33" s="38"/>
      <c r="D33" s="101" t="s">
        <v>401</v>
      </c>
      <c r="E33" s="101">
        <v>2</v>
      </c>
      <c r="F33" s="95"/>
      <c r="G33" s="95">
        <f>ROUND(E33*F33,2)</f>
        <v>0</v>
      </c>
      <c r="H33" s="92"/>
    </row>
    <row r="34" spans="1:8" ht="20.100000000000001" customHeight="1" x14ac:dyDescent="0.25">
      <c r="A34" s="88" t="s">
        <v>219</v>
      </c>
      <c r="B34" s="36" t="s">
        <v>178</v>
      </c>
      <c r="C34" s="38"/>
      <c r="D34" s="101"/>
      <c r="E34" s="101"/>
      <c r="F34" s="95"/>
      <c r="G34" s="95"/>
      <c r="H34" s="93"/>
    </row>
    <row r="35" spans="1:8" ht="20.100000000000001" customHeight="1" x14ac:dyDescent="0.25">
      <c r="A35" s="88" t="s">
        <v>220</v>
      </c>
      <c r="B35" s="36" t="s">
        <v>179</v>
      </c>
      <c r="C35" s="38"/>
      <c r="D35" s="101"/>
      <c r="E35" s="101"/>
      <c r="F35" s="95"/>
      <c r="G35" s="95"/>
      <c r="H35" s="93"/>
    </row>
    <row r="36" spans="1:8" ht="20.100000000000001" customHeight="1" x14ac:dyDescent="0.25">
      <c r="A36" s="88" t="s">
        <v>221</v>
      </c>
      <c r="B36" s="36" t="s">
        <v>180</v>
      </c>
      <c r="C36" s="38"/>
      <c r="D36" s="101"/>
      <c r="E36" s="101"/>
      <c r="F36" s="95"/>
      <c r="G36" s="95"/>
      <c r="H36" s="93"/>
    </row>
    <row r="37" spans="1:8" ht="20.100000000000001" customHeight="1" x14ac:dyDescent="0.25">
      <c r="A37" s="88" t="s">
        <v>222</v>
      </c>
      <c r="B37" s="36" t="s">
        <v>181</v>
      </c>
      <c r="C37" s="38"/>
      <c r="D37" s="101"/>
      <c r="E37" s="101"/>
      <c r="F37" s="95"/>
      <c r="G37" s="95"/>
      <c r="H37" s="93"/>
    </row>
    <row r="38" spans="1:8" ht="20.100000000000001" customHeight="1" x14ac:dyDescent="0.25">
      <c r="A38" s="88" t="s">
        <v>223</v>
      </c>
      <c r="B38" s="36" t="s">
        <v>182</v>
      </c>
      <c r="C38" s="38"/>
      <c r="D38" s="101"/>
      <c r="E38" s="101"/>
      <c r="F38" s="95"/>
      <c r="G38" s="95"/>
      <c r="H38" s="94"/>
    </row>
    <row r="39" spans="1:8" ht="20.100000000000001" customHeight="1" x14ac:dyDescent="0.25">
      <c r="A39" s="88" t="s">
        <v>224</v>
      </c>
      <c r="B39" s="36" t="s">
        <v>183</v>
      </c>
      <c r="C39" s="38"/>
      <c r="D39" s="101"/>
      <c r="E39" s="101"/>
      <c r="F39" s="95"/>
      <c r="G39" s="95"/>
    </row>
    <row r="40" spans="1:8" ht="20.100000000000001" customHeight="1" x14ac:dyDescent="0.25">
      <c r="A40" s="88" t="s">
        <v>225</v>
      </c>
      <c r="B40" s="36" t="s">
        <v>184</v>
      </c>
      <c r="C40" s="38"/>
      <c r="D40" s="101"/>
      <c r="E40" s="101"/>
      <c r="F40" s="95"/>
      <c r="G40" s="95"/>
    </row>
    <row r="41" spans="1:8" ht="20.100000000000001" customHeight="1" x14ac:dyDescent="0.25">
      <c r="A41" s="88" t="s">
        <v>226</v>
      </c>
      <c r="B41" s="36" t="s">
        <v>185</v>
      </c>
      <c r="C41" s="38"/>
      <c r="D41" s="101"/>
      <c r="E41" s="101"/>
      <c r="F41" s="95"/>
      <c r="G41" s="95"/>
    </row>
    <row r="42" spans="1:8" ht="20.100000000000001" customHeight="1" x14ac:dyDescent="0.25">
      <c r="A42" s="48" t="s">
        <v>4</v>
      </c>
      <c r="B42" s="139" t="s">
        <v>187</v>
      </c>
      <c r="C42" s="100"/>
      <c r="D42" s="100"/>
      <c r="E42" s="100"/>
      <c r="F42" s="100"/>
      <c r="G42" s="100"/>
      <c r="H42" s="25" t="s">
        <v>484</v>
      </c>
    </row>
    <row r="43" spans="1:8" ht="20.100000000000001" customHeight="1" x14ac:dyDescent="0.25">
      <c r="A43" s="88" t="s">
        <v>227</v>
      </c>
      <c r="B43" s="87" t="s">
        <v>162</v>
      </c>
      <c r="C43" s="89"/>
      <c r="D43" s="155" t="s">
        <v>401</v>
      </c>
      <c r="E43" s="155">
        <v>1</v>
      </c>
      <c r="F43" s="156"/>
      <c r="G43" s="156">
        <f>ROUND(E43*F43,2)</f>
        <v>0</v>
      </c>
      <c r="H43" s="92"/>
    </row>
    <row r="44" spans="1:8" ht="20.100000000000001" customHeight="1" x14ac:dyDescent="0.25">
      <c r="A44" s="88" t="s">
        <v>228</v>
      </c>
      <c r="B44" s="87" t="s">
        <v>163</v>
      </c>
      <c r="C44" s="89"/>
      <c r="D44" s="155"/>
      <c r="E44" s="155"/>
      <c r="F44" s="156"/>
      <c r="G44" s="156"/>
      <c r="H44" s="93"/>
    </row>
    <row r="45" spans="1:8" ht="20.100000000000001" customHeight="1" x14ac:dyDescent="0.25">
      <c r="A45" s="88" t="s">
        <v>229</v>
      </c>
      <c r="B45" s="87" t="s">
        <v>164</v>
      </c>
      <c r="C45" s="89"/>
      <c r="D45" s="155"/>
      <c r="E45" s="155"/>
      <c r="F45" s="156"/>
      <c r="G45" s="156"/>
      <c r="H45" s="93"/>
    </row>
    <row r="46" spans="1:8" ht="20.100000000000001" customHeight="1" x14ac:dyDescent="0.25">
      <c r="A46" s="88" t="s">
        <v>230</v>
      </c>
      <c r="B46" s="87" t="s">
        <v>174</v>
      </c>
      <c r="C46" s="89"/>
      <c r="D46" s="155"/>
      <c r="E46" s="155"/>
      <c r="F46" s="156"/>
      <c r="G46" s="156"/>
      <c r="H46" s="93"/>
    </row>
    <row r="47" spans="1:8" ht="20.100000000000001" customHeight="1" x14ac:dyDescent="0.25">
      <c r="A47" s="88" t="s">
        <v>231</v>
      </c>
      <c r="B47" s="87" t="s">
        <v>166</v>
      </c>
      <c r="C47" s="89"/>
      <c r="D47" s="155"/>
      <c r="E47" s="155"/>
      <c r="F47" s="156"/>
      <c r="G47" s="156"/>
      <c r="H47" s="93"/>
    </row>
    <row r="48" spans="1:8" ht="20.100000000000001" customHeight="1" x14ac:dyDescent="0.25">
      <c r="A48" s="88" t="s">
        <v>232</v>
      </c>
      <c r="B48" s="87" t="s">
        <v>188</v>
      </c>
      <c r="C48" s="89"/>
      <c r="D48" s="155"/>
      <c r="E48" s="155"/>
      <c r="F48" s="156"/>
      <c r="G48" s="156"/>
      <c r="H48" s="94"/>
    </row>
    <row r="49" spans="1:8" ht="20.100000000000001" customHeight="1" x14ac:dyDescent="0.25">
      <c r="A49" s="88" t="s">
        <v>233</v>
      </c>
      <c r="B49" s="87" t="s">
        <v>189</v>
      </c>
      <c r="C49" s="89"/>
      <c r="D49" s="155"/>
      <c r="E49" s="155"/>
      <c r="F49" s="156"/>
      <c r="G49" s="156"/>
    </row>
    <row r="50" spans="1:8" ht="20.100000000000001" customHeight="1" x14ac:dyDescent="0.25">
      <c r="A50" s="88" t="s">
        <v>234</v>
      </c>
      <c r="B50" s="87" t="s">
        <v>169</v>
      </c>
      <c r="C50" s="89"/>
      <c r="D50" s="155"/>
      <c r="E50" s="155"/>
      <c r="F50" s="156"/>
      <c r="G50" s="156"/>
    </row>
    <row r="51" spans="1:8" ht="20.100000000000001" customHeight="1" x14ac:dyDescent="0.25">
      <c r="A51" s="88" t="s">
        <v>235</v>
      </c>
      <c r="B51" s="87" t="s">
        <v>172</v>
      </c>
      <c r="C51" s="89"/>
      <c r="D51" s="155"/>
      <c r="E51" s="155"/>
      <c r="F51" s="156"/>
      <c r="G51" s="156"/>
    </row>
    <row r="52" spans="1:8" ht="20.100000000000001" customHeight="1" x14ac:dyDescent="0.25">
      <c r="A52" s="88" t="s">
        <v>236</v>
      </c>
      <c r="B52" s="87" t="s">
        <v>492</v>
      </c>
      <c r="C52" s="89"/>
      <c r="D52" s="155"/>
      <c r="E52" s="155"/>
      <c r="F52" s="156"/>
      <c r="G52" s="156"/>
    </row>
    <row r="53" spans="1:8" ht="20.100000000000001" customHeight="1" x14ac:dyDescent="0.25">
      <c r="A53" s="48" t="s">
        <v>5</v>
      </c>
      <c r="B53" s="153" t="s">
        <v>190</v>
      </c>
      <c r="C53" s="154"/>
      <c r="D53" s="154"/>
      <c r="E53" s="154"/>
      <c r="F53" s="154"/>
      <c r="G53" s="154"/>
      <c r="H53" s="25" t="s">
        <v>484</v>
      </c>
    </row>
    <row r="54" spans="1:8" ht="20.100000000000001" customHeight="1" x14ac:dyDescent="0.25">
      <c r="A54" s="88" t="s">
        <v>237</v>
      </c>
      <c r="B54" s="87" t="s">
        <v>162</v>
      </c>
      <c r="C54" s="89"/>
      <c r="D54" s="155" t="s">
        <v>401</v>
      </c>
      <c r="E54" s="155">
        <v>1</v>
      </c>
      <c r="F54" s="156"/>
      <c r="G54" s="156">
        <f>ROUND(E54*F54,2)</f>
        <v>0</v>
      </c>
      <c r="H54" s="92"/>
    </row>
    <row r="55" spans="1:8" ht="20.100000000000001" customHeight="1" x14ac:dyDescent="0.25">
      <c r="A55" s="88" t="s">
        <v>238</v>
      </c>
      <c r="B55" s="87" t="s">
        <v>163</v>
      </c>
      <c r="C55" s="89"/>
      <c r="D55" s="155"/>
      <c r="E55" s="155"/>
      <c r="F55" s="156"/>
      <c r="G55" s="156"/>
      <c r="H55" s="93"/>
    </row>
    <row r="56" spans="1:8" ht="20.100000000000001" customHeight="1" x14ac:dyDescent="0.25">
      <c r="A56" s="88" t="s">
        <v>239</v>
      </c>
      <c r="B56" s="87" t="s">
        <v>164</v>
      </c>
      <c r="C56" s="89"/>
      <c r="D56" s="155"/>
      <c r="E56" s="155"/>
      <c r="F56" s="156"/>
      <c r="G56" s="156"/>
      <c r="H56" s="93"/>
    </row>
    <row r="57" spans="1:8" ht="20.100000000000001" customHeight="1" x14ac:dyDescent="0.25">
      <c r="A57" s="88" t="s">
        <v>240</v>
      </c>
      <c r="B57" s="87" t="s">
        <v>174</v>
      </c>
      <c r="C57" s="89"/>
      <c r="D57" s="155"/>
      <c r="E57" s="155"/>
      <c r="F57" s="156"/>
      <c r="G57" s="156"/>
      <c r="H57" s="93"/>
    </row>
    <row r="58" spans="1:8" ht="20.100000000000001" customHeight="1" x14ac:dyDescent="0.25">
      <c r="A58" s="88" t="s">
        <v>241</v>
      </c>
      <c r="B58" s="87" t="s">
        <v>191</v>
      </c>
      <c r="C58" s="89"/>
      <c r="D58" s="155"/>
      <c r="E58" s="155"/>
      <c r="F58" s="156"/>
      <c r="G58" s="156"/>
      <c r="H58" s="93"/>
    </row>
    <row r="59" spans="1:8" ht="20.100000000000001" customHeight="1" x14ac:dyDescent="0.25">
      <c r="A59" s="88" t="s">
        <v>242</v>
      </c>
      <c r="B59" s="87" t="s">
        <v>192</v>
      </c>
      <c r="C59" s="89"/>
      <c r="D59" s="155"/>
      <c r="E59" s="155"/>
      <c r="F59" s="156"/>
      <c r="G59" s="156"/>
      <c r="H59" s="94"/>
    </row>
    <row r="60" spans="1:8" ht="20.100000000000001" customHeight="1" x14ac:dyDescent="0.25">
      <c r="A60" s="88" t="s">
        <v>243</v>
      </c>
      <c r="B60" s="87" t="s">
        <v>193</v>
      </c>
      <c r="C60" s="89"/>
      <c r="D60" s="155"/>
      <c r="E60" s="155"/>
      <c r="F60" s="156"/>
      <c r="G60" s="156"/>
    </row>
    <row r="61" spans="1:8" ht="20.100000000000001" customHeight="1" x14ac:dyDescent="0.25">
      <c r="A61" s="88" t="s">
        <v>244</v>
      </c>
      <c r="B61" s="87" t="s">
        <v>169</v>
      </c>
      <c r="C61" s="89"/>
      <c r="D61" s="155"/>
      <c r="E61" s="155"/>
      <c r="F61" s="156"/>
      <c r="G61" s="156"/>
    </row>
    <row r="62" spans="1:8" ht="20.100000000000001" customHeight="1" x14ac:dyDescent="0.25">
      <c r="A62" s="88" t="s">
        <v>245</v>
      </c>
      <c r="B62" s="87" t="s">
        <v>172</v>
      </c>
      <c r="C62" s="89"/>
      <c r="D62" s="155"/>
      <c r="E62" s="155"/>
      <c r="F62" s="156"/>
      <c r="G62" s="156"/>
    </row>
    <row r="63" spans="1:8" ht="20.100000000000001" customHeight="1" x14ac:dyDescent="0.25">
      <c r="A63" s="88" t="s">
        <v>246</v>
      </c>
      <c r="B63" s="87" t="s">
        <v>492</v>
      </c>
      <c r="C63" s="89"/>
      <c r="D63" s="155"/>
      <c r="E63" s="155"/>
      <c r="F63" s="156"/>
      <c r="G63" s="156"/>
    </row>
    <row r="64" spans="1:8" ht="20.100000000000001" customHeight="1" x14ac:dyDescent="0.25">
      <c r="A64" s="97" t="s">
        <v>399</v>
      </c>
      <c r="B64" s="98"/>
      <c r="C64" s="98"/>
      <c r="D64" s="98"/>
      <c r="E64" s="98"/>
      <c r="F64" s="98"/>
      <c r="G64" s="41">
        <f>SUM(G7,G20,G33,G43,G54)</f>
        <v>0</v>
      </c>
    </row>
  </sheetData>
  <mergeCells count="31">
    <mergeCell ref="F54:F63"/>
    <mergeCell ref="G54:G63"/>
    <mergeCell ref="D33:D41"/>
    <mergeCell ref="E33:E41"/>
    <mergeCell ref="F33:F41"/>
    <mergeCell ref="G33:G41"/>
    <mergeCell ref="D43:D52"/>
    <mergeCell ref="E43:E52"/>
    <mergeCell ref="F43:F52"/>
    <mergeCell ref="G43:G52"/>
    <mergeCell ref="A64:F64"/>
    <mergeCell ref="B6:G6"/>
    <mergeCell ref="B19:G19"/>
    <mergeCell ref="B32:G32"/>
    <mergeCell ref="B42:G42"/>
    <mergeCell ref="B53:G53"/>
    <mergeCell ref="D7:D18"/>
    <mergeCell ref="E7:E18"/>
    <mergeCell ref="F7:F18"/>
    <mergeCell ref="G7:G18"/>
    <mergeCell ref="D20:D31"/>
    <mergeCell ref="E20:E31"/>
    <mergeCell ref="F20:F31"/>
    <mergeCell ref="G20:G31"/>
    <mergeCell ref="D54:D63"/>
    <mergeCell ref="E54:E63"/>
    <mergeCell ref="H6:H10"/>
    <mergeCell ref="H20:H26"/>
    <mergeCell ref="H33:H38"/>
    <mergeCell ref="H43:H48"/>
    <mergeCell ref="H54:H59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D7E25D-2063-4D4D-BF06-6DB447DC4CBC}">
  <dimension ref="A1:H16"/>
  <sheetViews>
    <sheetView workbookViewId="0">
      <selection activeCell="B4" sqref="B4"/>
    </sheetView>
  </sheetViews>
  <sheetFormatPr defaultColWidth="8.85546875" defaultRowHeight="15" x14ac:dyDescent="0.25"/>
  <cols>
    <col min="1" max="1" width="7.5703125" style="28" customWidth="1"/>
    <col min="2" max="2" width="84.7109375" style="28" customWidth="1"/>
    <col min="3" max="3" width="21" style="28" customWidth="1"/>
    <col min="4" max="5" width="13.140625" style="28" customWidth="1"/>
    <col min="6" max="7" width="19.85546875" style="28" customWidth="1"/>
    <col min="8" max="8" width="28.5703125" style="28" customWidth="1"/>
    <col min="9" max="16384" width="8.85546875" style="28"/>
  </cols>
  <sheetData>
    <row r="1" spans="1:8" x14ac:dyDescent="0.25">
      <c r="A1" s="27" t="s">
        <v>392</v>
      </c>
    </row>
    <row r="2" spans="1:8" ht="18.75" x14ac:dyDescent="0.25">
      <c r="A2" s="29" t="s">
        <v>247</v>
      </c>
      <c r="C2" s="30"/>
      <c r="D2" s="30"/>
      <c r="E2" s="30"/>
      <c r="F2" s="31"/>
      <c r="G2" s="31"/>
    </row>
    <row r="3" spans="1:8" x14ac:dyDescent="0.25">
      <c r="A3" s="31"/>
      <c r="B3" s="31"/>
      <c r="C3" s="30"/>
      <c r="D3" s="30"/>
      <c r="E3" s="80"/>
      <c r="F3" s="31"/>
      <c r="G3" s="31"/>
    </row>
    <row r="4" spans="1:8" x14ac:dyDescent="0.25">
      <c r="A4" s="31"/>
      <c r="B4" s="31"/>
      <c r="C4" s="30"/>
      <c r="D4" s="30"/>
      <c r="E4" s="30"/>
      <c r="F4" s="31"/>
      <c r="G4" s="31"/>
    </row>
    <row r="5" spans="1:8" s="34" customFormat="1" ht="37.5" customHeight="1" x14ac:dyDescent="0.25">
      <c r="A5" s="25" t="s">
        <v>394</v>
      </c>
      <c r="B5" s="25" t="s">
        <v>0</v>
      </c>
      <c r="C5" s="25" t="s">
        <v>395</v>
      </c>
      <c r="D5" s="26" t="s">
        <v>396</v>
      </c>
      <c r="E5" s="26" t="s">
        <v>397</v>
      </c>
      <c r="F5" s="26" t="s">
        <v>398</v>
      </c>
      <c r="G5" s="25" t="s">
        <v>383</v>
      </c>
      <c r="H5" s="25" t="s">
        <v>484</v>
      </c>
    </row>
    <row r="6" spans="1:8" ht="20.100000000000001" customHeight="1" x14ac:dyDescent="0.25">
      <c r="A6" s="72" t="s">
        <v>1</v>
      </c>
      <c r="B6" s="62" t="s">
        <v>248</v>
      </c>
      <c r="C6" s="37"/>
      <c r="D6" s="111" t="s">
        <v>401</v>
      </c>
      <c r="E6" s="120">
        <v>1</v>
      </c>
      <c r="F6" s="109"/>
      <c r="G6" s="109">
        <f>ROUND(E6*F6,2)</f>
        <v>0</v>
      </c>
      <c r="H6" s="92"/>
    </row>
    <row r="7" spans="1:8" ht="20.100000000000001" customHeight="1" x14ac:dyDescent="0.25">
      <c r="A7" s="72" t="s">
        <v>2</v>
      </c>
      <c r="B7" s="36" t="s">
        <v>256</v>
      </c>
      <c r="C7" s="37"/>
      <c r="D7" s="125"/>
      <c r="E7" s="127"/>
      <c r="F7" s="123"/>
      <c r="G7" s="123"/>
      <c r="H7" s="93"/>
    </row>
    <row r="8" spans="1:8" ht="20.100000000000001" customHeight="1" x14ac:dyDescent="0.25">
      <c r="A8" s="72" t="s">
        <v>3</v>
      </c>
      <c r="B8" s="36" t="s">
        <v>255</v>
      </c>
      <c r="C8" s="37"/>
      <c r="D8" s="125"/>
      <c r="E8" s="127"/>
      <c r="F8" s="123"/>
      <c r="G8" s="123"/>
      <c r="H8" s="93"/>
    </row>
    <row r="9" spans="1:8" ht="20.100000000000001" customHeight="1" x14ac:dyDescent="0.25">
      <c r="A9" s="72" t="s">
        <v>4</v>
      </c>
      <c r="B9" s="36" t="s">
        <v>254</v>
      </c>
      <c r="C9" s="37"/>
      <c r="D9" s="125"/>
      <c r="E9" s="127"/>
      <c r="F9" s="123"/>
      <c r="G9" s="123"/>
      <c r="H9" s="93"/>
    </row>
    <row r="10" spans="1:8" ht="20.100000000000001" customHeight="1" x14ac:dyDescent="0.25">
      <c r="A10" s="72" t="s">
        <v>5</v>
      </c>
      <c r="B10" s="36" t="s">
        <v>253</v>
      </c>
      <c r="C10" s="37"/>
      <c r="D10" s="125"/>
      <c r="E10" s="127"/>
      <c r="F10" s="123"/>
      <c r="G10" s="123"/>
      <c r="H10" s="94"/>
    </row>
    <row r="11" spans="1:8" ht="20.100000000000001" customHeight="1" x14ac:dyDescent="0.25">
      <c r="A11" s="72" t="s">
        <v>6</v>
      </c>
      <c r="B11" s="36" t="s">
        <v>252</v>
      </c>
      <c r="C11" s="38"/>
      <c r="D11" s="125"/>
      <c r="E11" s="127"/>
      <c r="F11" s="123"/>
      <c r="G11" s="123"/>
    </row>
    <row r="12" spans="1:8" ht="20.100000000000001" customHeight="1" x14ac:dyDescent="0.25">
      <c r="A12" s="72" t="s">
        <v>7</v>
      </c>
      <c r="B12" s="36" t="s">
        <v>251</v>
      </c>
      <c r="C12" s="38"/>
      <c r="D12" s="125"/>
      <c r="E12" s="127"/>
      <c r="F12" s="123"/>
      <c r="G12" s="123"/>
    </row>
    <row r="13" spans="1:8" ht="20.100000000000001" customHeight="1" x14ac:dyDescent="0.25">
      <c r="A13" s="73" t="s">
        <v>8</v>
      </c>
      <c r="B13" s="40" t="s">
        <v>250</v>
      </c>
      <c r="C13" s="38"/>
      <c r="D13" s="125"/>
      <c r="E13" s="127"/>
      <c r="F13" s="123"/>
      <c r="G13" s="123"/>
    </row>
    <row r="14" spans="1:8" ht="20.100000000000001" customHeight="1" x14ac:dyDescent="0.25">
      <c r="A14" s="72" t="s">
        <v>9</v>
      </c>
      <c r="B14" s="36" t="s">
        <v>249</v>
      </c>
      <c r="C14" s="38"/>
      <c r="D14" s="125"/>
      <c r="E14" s="127"/>
      <c r="F14" s="123"/>
      <c r="G14" s="123"/>
    </row>
    <row r="15" spans="1:8" ht="20.100000000000001" customHeight="1" x14ac:dyDescent="0.25">
      <c r="A15" s="72" t="s">
        <v>10</v>
      </c>
      <c r="B15" s="157" t="s">
        <v>421</v>
      </c>
      <c r="C15" s="158"/>
      <c r="D15" s="125"/>
      <c r="E15" s="127"/>
      <c r="F15" s="123"/>
      <c r="G15" s="123"/>
    </row>
    <row r="16" spans="1:8" ht="20.100000000000001" customHeight="1" x14ac:dyDescent="0.25">
      <c r="A16" s="97" t="s">
        <v>399</v>
      </c>
      <c r="B16" s="98"/>
      <c r="C16" s="98"/>
      <c r="D16" s="98"/>
      <c r="E16" s="98"/>
      <c r="F16" s="98"/>
      <c r="G16" s="41">
        <f>G6</f>
        <v>0</v>
      </c>
    </row>
  </sheetData>
  <mergeCells count="7">
    <mergeCell ref="H6:H10"/>
    <mergeCell ref="A16:F16"/>
    <mergeCell ref="D6:D15"/>
    <mergeCell ref="E6:E15"/>
    <mergeCell ref="F6:F15"/>
    <mergeCell ref="G6:G15"/>
    <mergeCell ref="B15:C15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A74BEA-C1C5-4132-AC69-DC3D4FEB572F}">
  <dimension ref="A1:H15"/>
  <sheetViews>
    <sheetView workbookViewId="0">
      <selection activeCell="B4" sqref="B4"/>
    </sheetView>
  </sheetViews>
  <sheetFormatPr defaultColWidth="8.85546875" defaultRowHeight="15" x14ac:dyDescent="0.25"/>
  <cols>
    <col min="1" max="1" width="6.85546875" style="28" customWidth="1"/>
    <col min="2" max="2" width="81.85546875" style="28" customWidth="1"/>
    <col min="3" max="3" width="22" style="28" customWidth="1"/>
    <col min="4" max="5" width="12.140625" style="28" customWidth="1"/>
    <col min="6" max="7" width="20.42578125" style="28" customWidth="1"/>
    <col min="8" max="8" width="21.85546875" style="28" customWidth="1"/>
    <col min="9" max="16384" width="8.85546875" style="28"/>
  </cols>
  <sheetData>
    <row r="1" spans="1:8" x14ac:dyDescent="0.25">
      <c r="A1" s="27" t="s">
        <v>392</v>
      </c>
    </row>
    <row r="2" spans="1:8" ht="18.75" x14ac:dyDescent="0.25">
      <c r="A2" s="29" t="s">
        <v>257</v>
      </c>
      <c r="C2" s="30"/>
      <c r="D2" s="30"/>
      <c r="E2" s="30"/>
      <c r="F2" s="31"/>
      <c r="G2" s="31"/>
    </row>
    <row r="3" spans="1:8" x14ac:dyDescent="0.25">
      <c r="A3" s="31"/>
      <c r="B3" s="31"/>
      <c r="C3" s="30"/>
      <c r="D3" s="30"/>
      <c r="E3" s="80"/>
      <c r="F3" s="31"/>
      <c r="G3" s="31"/>
    </row>
    <row r="4" spans="1:8" x14ac:dyDescent="0.25">
      <c r="A4" s="31"/>
      <c r="B4" s="31"/>
      <c r="C4" s="30"/>
      <c r="D4" s="30"/>
      <c r="E4" s="30"/>
      <c r="F4" s="31"/>
      <c r="G4" s="31"/>
    </row>
    <row r="5" spans="1:8" s="34" customFormat="1" ht="37.5" customHeight="1" x14ac:dyDescent="0.25">
      <c r="A5" s="25" t="s">
        <v>394</v>
      </c>
      <c r="B5" s="25" t="s">
        <v>0</v>
      </c>
      <c r="C5" s="25" t="s">
        <v>395</v>
      </c>
      <c r="D5" s="26" t="s">
        <v>396</v>
      </c>
      <c r="E5" s="26" t="s">
        <v>397</v>
      </c>
      <c r="F5" s="26" t="s">
        <v>398</v>
      </c>
      <c r="G5" s="25" t="s">
        <v>383</v>
      </c>
      <c r="H5" s="91" t="s">
        <v>484</v>
      </c>
    </row>
    <row r="6" spans="1:8" ht="43.5" customHeight="1" x14ac:dyDescent="0.25">
      <c r="A6" s="72" t="s">
        <v>1</v>
      </c>
      <c r="B6" s="62" t="s">
        <v>258</v>
      </c>
      <c r="C6" s="45"/>
      <c r="D6" s="114" t="s">
        <v>401</v>
      </c>
      <c r="E6" s="116">
        <v>1</v>
      </c>
      <c r="F6" s="104"/>
      <c r="G6" s="104">
        <f>ROUND(E6*F6,2)</f>
        <v>0</v>
      </c>
      <c r="H6" s="159"/>
    </row>
    <row r="7" spans="1:8" ht="32.25" customHeight="1" x14ac:dyDescent="0.25">
      <c r="A7" s="72" t="s">
        <v>2</v>
      </c>
      <c r="B7" s="36" t="s">
        <v>264</v>
      </c>
      <c r="C7" s="45"/>
      <c r="D7" s="114"/>
      <c r="E7" s="116"/>
      <c r="F7" s="104"/>
      <c r="G7" s="104"/>
      <c r="H7" s="160"/>
    </row>
    <row r="8" spans="1:8" ht="20.100000000000001" customHeight="1" x14ac:dyDescent="0.25">
      <c r="A8" s="72" t="s">
        <v>3</v>
      </c>
      <c r="B8" s="36" t="s">
        <v>253</v>
      </c>
      <c r="C8" s="45"/>
      <c r="D8" s="114"/>
      <c r="E8" s="116"/>
      <c r="F8" s="104"/>
      <c r="G8" s="104"/>
      <c r="H8" s="160"/>
    </row>
    <row r="9" spans="1:8" ht="20.100000000000001" customHeight="1" x14ac:dyDescent="0.25">
      <c r="A9" s="72" t="s">
        <v>4</v>
      </c>
      <c r="B9" s="36" t="s">
        <v>259</v>
      </c>
      <c r="C9" s="45"/>
      <c r="D9" s="114"/>
      <c r="E9" s="116"/>
      <c r="F9" s="104"/>
      <c r="G9" s="104"/>
      <c r="H9" s="160"/>
    </row>
    <row r="10" spans="1:8" ht="20.100000000000001" customHeight="1" x14ac:dyDescent="0.25">
      <c r="A10" s="72" t="s">
        <v>5</v>
      </c>
      <c r="B10" s="36" t="s">
        <v>260</v>
      </c>
      <c r="C10" s="45"/>
      <c r="D10" s="114"/>
      <c r="E10" s="116"/>
      <c r="F10" s="104"/>
      <c r="G10" s="104"/>
      <c r="H10" s="161"/>
    </row>
    <row r="11" spans="1:8" ht="20.100000000000001" customHeight="1" x14ac:dyDescent="0.25">
      <c r="A11" s="72" t="s">
        <v>6</v>
      </c>
      <c r="B11" s="36" t="s">
        <v>261</v>
      </c>
      <c r="C11" s="38"/>
      <c r="D11" s="114"/>
      <c r="E11" s="116"/>
      <c r="F11" s="104"/>
      <c r="G11" s="104"/>
    </row>
    <row r="12" spans="1:8" ht="20.100000000000001" customHeight="1" x14ac:dyDescent="0.25">
      <c r="A12" s="72" t="s">
        <v>7</v>
      </c>
      <c r="B12" s="36" t="s">
        <v>262</v>
      </c>
      <c r="C12" s="38"/>
      <c r="D12" s="114"/>
      <c r="E12" s="116"/>
      <c r="F12" s="104"/>
      <c r="G12" s="104"/>
    </row>
    <row r="13" spans="1:8" ht="20.100000000000001" customHeight="1" x14ac:dyDescent="0.25">
      <c r="A13" s="73" t="s">
        <v>8</v>
      </c>
      <c r="B13" s="40" t="s">
        <v>263</v>
      </c>
      <c r="C13" s="38"/>
      <c r="D13" s="114"/>
      <c r="E13" s="116"/>
      <c r="F13" s="104"/>
      <c r="G13" s="104"/>
    </row>
    <row r="14" spans="1:8" ht="20.100000000000001" customHeight="1" x14ac:dyDescent="0.25">
      <c r="A14" s="72" t="s">
        <v>9</v>
      </c>
      <c r="B14" s="146" t="s">
        <v>421</v>
      </c>
      <c r="C14" s="154"/>
      <c r="D14" s="114"/>
      <c r="E14" s="116"/>
      <c r="F14" s="104"/>
      <c r="G14" s="104"/>
    </row>
    <row r="15" spans="1:8" ht="20.100000000000001" customHeight="1" x14ac:dyDescent="0.25">
      <c r="A15" s="97" t="s">
        <v>399</v>
      </c>
      <c r="B15" s="98"/>
      <c r="C15" s="98"/>
      <c r="D15" s="98"/>
      <c r="E15" s="98"/>
      <c r="F15" s="98"/>
      <c r="G15" s="41">
        <f>G6</f>
        <v>0</v>
      </c>
    </row>
  </sheetData>
  <mergeCells count="7">
    <mergeCell ref="H6:H10"/>
    <mergeCell ref="A15:F15"/>
    <mergeCell ref="D6:D14"/>
    <mergeCell ref="E6:E14"/>
    <mergeCell ref="F6:F14"/>
    <mergeCell ref="G6:G14"/>
    <mergeCell ref="B14:C14"/>
  </mergeCell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76FF4B-674D-4C8D-B2F2-3A22DC389726}">
  <dimension ref="A1:F49"/>
  <sheetViews>
    <sheetView workbookViewId="0">
      <selection activeCell="C2" sqref="C2"/>
    </sheetView>
  </sheetViews>
  <sheetFormatPr defaultRowHeight="12.75" x14ac:dyDescent="0.2"/>
  <cols>
    <col min="1" max="1" width="8.140625" style="20" customWidth="1"/>
    <col min="2" max="2" width="77.42578125" style="1" customWidth="1"/>
    <col min="3" max="3" width="24.28515625" style="1" customWidth="1"/>
    <col min="4" max="16384" width="9.140625" style="1"/>
  </cols>
  <sheetData>
    <row r="1" spans="1:3" ht="15" x14ac:dyDescent="0.25">
      <c r="A1" s="23" t="s">
        <v>392</v>
      </c>
    </row>
    <row r="2" spans="1:3" ht="18.75" x14ac:dyDescent="0.3">
      <c r="A2" s="24" t="s">
        <v>393</v>
      </c>
    </row>
    <row r="4" spans="1:3" s="4" customFormat="1" ht="25.5" x14ac:dyDescent="0.2">
      <c r="A4" s="2" t="s">
        <v>381</v>
      </c>
      <c r="B4" s="3" t="s">
        <v>382</v>
      </c>
      <c r="C4" s="3" t="s">
        <v>383</v>
      </c>
    </row>
    <row r="5" spans="1:3" ht="14.1" customHeight="1" x14ac:dyDescent="0.2">
      <c r="A5" s="5" t="s">
        <v>415</v>
      </c>
      <c r="B5" s="6" t="s">
        <v>416</v>
      </c>
      <c r="C5" s="7">
        <f>'2.20'!G16</f>
        <v>0</v>
      </c>
    </row>
    <row r="6" spans="1:3" ht="14.1" customHeight="1" x14ac:dyDescent="0.2">
      <c r="A6" s="8" t="s">
        <v>417</v>
      </c>
      <c r="B6" s="9" t="s">
        <v>418</v>
      </c>
      <c r="C6" s="10">
        <f>'2.21'!G16</f>
        <v>0</v>
      </c>
    </row>
    <row r="7" spans="1:3" ht="14.1" customHeight="1" x14ac:dyDescent="0.2">
      <c r="A7" s="8" t="s">
        <v>419</v>
      </c>
      <c r="B7" s="9" t="s">
        <v>420</v>
      </c>
      <c r="C7" s="10">
        <f>'2.28'!G15</f>
        <v>0</v>
      </c>
    </row>
    <row r="8" spans="1:3" ht="14.1" customHeight="1" x14ac:dyDescent="0.2">
      <c r="A8" s="8" t="s">
        <v>423</v>
      </c>
      <c r="B8" s="9" t="s">
        <v>422</v>
      </c>
      <c r="C8" s="10">
        <f>'2.29'!G10</f>
        <v>0</v>
      </c>
    </row>
    <row r="9" spans="1:3" ht="14.1" customHeight="1" x14ac:dyDescent="0.2">
      <c r="A9" s="8" t="s">
        <v>425</v>
      </c>
      <c r="B9" s="9" t="s">
        <v>424</v>
      </c>
      <c r="C9" s="10">
        <f>'2.31'!G14</f>
        <v>0</v>
      </c>
    </row>
    <row r="10" spans="1:3" ht="14.1" customHeight="1" x14ac:dyDescent="0.2">
      <c r="A10" s="8" t="s">
        <v>427</v>
      </c>
      <c r="B10" s="9" t="s">
        <v>426</v>
      </c>
      <c r="C10" s="10">
        <f>'2.32'!G9</f>
        <v>0</v>
      </c>
    </row>
    <row r="11" spans="1:3" ht="14.1" customHeight="1" x14ac:dyDescent="0.2">
      <c r="A11" s="8" t="s">
        <v>429</v>
      </c>
      <c r="B11" s="9" t="s">
        <v>428</v>
      </c>
      <c r="C11" s="10">
        <f>'2.33'!G9</f>
        <v>0</v>
      </c>
    </row>
    <row r="12" spans="1:3" ht="14.1" customHeight="1" x14ac:dyDescent="0.2">
      <c r="A12" s="8" t="s">
        <v>430</v>
      </c>
      <c r="B12" s="9" t="s">
        <v>420</v>
      </c>
      <c r="C12" s="10">
        <f>'2.40'!G14</f>
        <v>0</v>
      </c>
    </row>
    <row r="13" spans="1:3" ht="14.1" customHeight="1" x14ac:dyDescent="0.2">
      <c r="A13" s="8" t="s">
        <v>432</v>
      </c>
      <c r="B13" s="9" t="s">
        <v>431</v>
      </c>
      <c r="C13" s="10">
        <f>'2.41'!G13</f>
        <v>0</v>
      </c>
    </row>
    <row r="14" spans="1:3" ht="14.1" customHeight="1" x14ac:dyDescent="0.2">
      <c r="A14" s="8" t="s">
        <v>434</v>
      </c>
      <c r="B14" s="9" t="s">
        <v>433</v>
      </c>
      <c r="C14" s="10">
        <f>'2.42'!G10</f>
        <v>0</v>
      </c>
    </row>
    <row r="15" spans="1:3" ht="14.1" customHeight="1" x14ac:dyDescent="0.2">
      <c r="A15" s="8" t="s">
        <v>436</v>
      </c>
      <c r="B15" s="9" t="s">
        <v>435</v>
      </c>
      <c r="C15" s="10">
        <f>'2.49'!G14</f>
        <v>0</v>
      </c>
    </row>
    <row r="16" spans="1:3" ht="13.5" customHeight="1" x14ac:dyDescent="0.2">
      <c r="A16" s="8" t="s">
        <v>438</v>
      </c>
      <c r="B16" s="9" t="s">
        <v>437</v>
      </c>
      <c r="C16" s="10">
        <f>'2.51'!G14</f>
        <v>0</v>
      </c>
    </row>
    <row r="17" spans="1:3" ht="14.1" customHeight="1" x14ac:dyDescent="0.2">
      <c r="A17" s="8" t="s">
        <v>440</v>
      </c>
      <c r="B17" s="9" t="s">
        <v>439</v>
      </c>
      <c r="C17" s="10">
        <f>'2.58'!G20</f>
        <v>0</v>
      </c>
    </row>
    <row r="18" spans="1:3" ht="14.1" customHeight="1" x14ac:dyDescent="0.2">
      <c r="A18" s="8" t="s">
        <v>442</v>
      </c>
      <c r="B18" s="9" t="s">
        <v>441</v>
      </c>
      <c r="C18" s="10">
        <f>'2.60'!G21</f>
        <v>0</v>
      </c>
    </row>
    <row r="19" spans="1:3" ht="14.1" customHeight="1" x14ac:dyDescent="0.2">
      <c r="A19" s="8" t="s">
        <v>444</v>
      </c>
      <c r="B19" s="9" t="s">
        <v>443</v>
      </c>
      <c r="C19" s="10">
        <f>'2.63'!G13</f>
        <v>0</v>
      </c>
    </row>
    <row r="20" spans="1:3" ht="14.1" customHeight="1" x14ac:dyDescent="0.2">
      <c r="A20" s="8" t="s">
        <v>446</v>
      </c>
      <c r="B20" s="9" t="s">
        <v>445</v>
      </c>
      <c r="C20" s="10">
        <f>'2.65'!G13</f>
        <v>0</v>
      </c>
    </row>
    <row r="21" spans="1:3" ht="14.1" customHeight="1" x14ac:dyDescent="0.2">
      <c r="A21" s="8" t="s">
        <v>448</v>
      </c>
      <c r="B21" s="9" t="s">
        <v>447</v>
      </c>
      <c r="C21" s="10">
        <f>'2.91'!G22</f>
        <v>0</v>
      </c>
    </row>
    <row r="22" spans="1:3" ht="13.5" customHeight="1" x14ac:dyDescent="0.2">
      <c r="A22" s="8" t="s">
        <v>450</v>
      </c>
      <c r="B22" s="9" t="s">
        <v>449</v>
      </c>
      <c r="C22" s="10">
        <f>'2.132'!G17</f>
        <v>0</v>
      </c>
    </row>
    <row r="23" spans="1:3" ht="14.1" customHeight="1" x14ac:dyDescent="0.2">
      <c r="A23" s="8" t="s">
        <v>452</v>
      </c>
      <c r="B23" s="9" t="s">
        <v>451</v>
      </c>
      <c r="C23" s="10">
        <f>'2.137'!G10</f>
        <v>0</v>
      </c>
    </row>
    <row r="24" spans="1:3" ht="14.1" customHeight="1" x14ac:dyDescent="0.2">
      <c r="A24" s="8" t="s">
        <v>454</v>
      </c>
      <c r="B24" s="9" t="s">
        <v>453</v>
      </c>
      <c r="C24" s="10">
        <f>'2.138'!G18</f>
        <v>0</v>
      </c>
    </row>
    <row r="25" spans="1:3" ht="14.1" customHeight="1" x14ac:dyDescent="0.2">
      <c r="A25" s="8" t="s">
        <v>455</v>
      </c>
      <c r="B25" s="9" t="s">
        <v>420</v>
      </c>
      <c r="C25" s="10">
        <f>'2.139'!G23</f>
        <v>0</v>
      </c>
    </row>
    <row r="26" spans="1:3" ht="14.1" customHeight="1" x14ac:dyDescent="0.2">
      <c r="A26" s="8" t="s">
        <v>457</v>
      </c>
      <c r="B26" s="9" t="s">
        <v>456</v>
      </c>
      <c r="C26" s="10">
        <f>'2.142'!G14</f>
        <v>0</v>
      </c>
    </row>
    <row r="27" spans="1:3" ht="14.1" customHeight="1" x14ac:dyDescent="0.2">
      <c r="A27" s="8" t="s">
        <v>459</v>
      </c>
      <c r="B27" s="9" t="s">
        <v>458</v>
      </c>
      <c r="C27" s="10">
        <f>'2.147'!G14</f>
        <v>0</v>
      </c>
    </row>
    <row r="28" spans="1:3" ht="14.1" customHeight="1" x14ac:dyDescent="0.2">
      <c r="A28" s="8" t="s">
        <v>461</v>
      </c>
      <c r="B28" s="9" t="s">
        <v>460</v>
      </c>
      <c r="C28" s="10">
        <f>'2.153'!G12</f>
        <v>0</v>
      </c>
    </row>
    <row r="29" spans="1:3" ht="14.1" customHeight="1" x14ac:dyDescent="0.2">
      <c r="A29" s="8" t="s">
        <v>463</v>
      </c>
      <c r="B29" s="9" t="s">
        <v>462</v>
      </c>
      <c r="C29" s="10">
        <f>'2.155'!G10</f>
        <v>0</v>
      </c>
    </row>
    <row r="30" spans="1:3" ht="14.1" customHeight="1" x14ac:dyDescent="0.2">
      <c r="A30" s="8" t="s">
        <v>465</v>
      </c>
      <c r="B30" s="9" t="s">
        <v>464</v>
      </c>
      <c r="C30" s="10">
        <f>'2.156'!G13</f>
        <v>0</v>
      </c>
    </row>
    <row r="31" spans="1:3" ht="14.1" customHeight="1" x14ac:dyDescent="0.2">
      <c r="A31" s="8" t="s">
        <v>466</v>
      </c>
      <c r="B31" s="9" t="s">
        <v>467</v>
      </c>
      <c r="C31" s="10">
        <f>'2.167'!G11</f>
        <v>0</v>
      </c>
    </row>
    <row r="32" spans="1:3" ht="14.1" customHeight="1" x14ac:dyDescent="0.2">
      <c r="A32" s="8" t="s">
        <v>470</v>
      </c>
      <c r="B32" s="9" t="s">
        <v>469</v>
      </c>
      <c r="C32" s="10">
        <f>'2.174'!G10</f>
        <v>0</v>
      </c>
    </row>
    <row r="33" spans="1:6" ht="14.1" customHeight="1" x14ac:dyDescent="0.2">
      <c r="A33" s="8" t="s">
        <v>472</v>
      </c>
      <c r="B33" s="9" t="s">
        <v>471</v>
      </c>
      <c r="C33" s="10">
        <f>'2.176'!G9</f>
        <v>0</v>
      </c>
    </row>
    <row r="34" spans="1:6" ht="14.1" customHeight="1" x14ac:dyDescent="0.2">
      <c r="A34" s="8" t="s">
        <v>474</v>
      </c>
      <c r="B34" s="9" t="s">
        <v>473</v>
      </c>
      <c r="C34" s="10">
        <f>'2.181'!G9</f>
        <v>0</v>
      </c>
    </row>
    <row r="35" spans="1:6" ht="14.1" customHeight="1" x14ac:dyDescent="0.2">
      <c r="A35" s="8" t="s">
        <v>476</v>
      </c>
      <c r="B35" s="9" t="s">
        <v>475</v>
      </c>
      <c r="C35" s="10">
        <f>'2.190'!G21</f>
        <v>0</v>
      </c>
    </row>
    <row r="36" spans="1:6" ht="14.1" customHeight="1" x14ac:dyDescent="0.2">
      <c r="A36" s="8" t="s">
        <v>478</v>
      </c>
      <c r="B36" s="9" t="s">
        <v>477</v>
      </c>
      <c r="C36" s="10">
        <f>'2.193'!G64</f>
        <v>0</v>
      </c>
    </row>
    <row r="37" spans="1:6" ht="14.1" customHeight="1" x14ac:dyDescent="0.2">
      <c r="A37" s="8" t="s">
        <v>480</v>
      </c>
      <c r="B37" s="9" t="s">
        <v>479</v>
      </c>
      <c r="C37" s="10">
        <f>'2.205'!G16</f>
        <v>0</v>
      </c>
    </row>
    <row r="38" spans="1:6" ht="14.1" customHeight="1" x14ac:dyDescent="0.2">
      <c r="A38" s="11" t="s">
        <v>482</v>
      </c>
      <c r="B38" s="12" t="s">
        <v>481</v>
      </c>
      <c r="C38" s="13">
        <f>'2.206'!G15</f>
        <v>0</v>
      </c>
    </row>
    <row r="39" spans="1:6" ht="15" customHeight="1" x14ac:dyDescent="0.2">
      <c r="A39" s="14" t="s">
        <v>384</v>
      </c>
      <c r="B39" s="15" t="s">
        <v>385</v>
      </c>
      <c r="C39" s="16">
        <f>SUM(C5:C38)</f>
        <v>0</v>
      </c>
    </row>
    <row r="40" spans="1:6" ht="15" customHeight="1" x14ac:dyDescent="0.2">
      <c r="A40" s="14" t="s">
        <v>386</v>
      </c>
      <c r="B40" s="15" t="s">
        <v>387</v>
      </c>
      <c r="C40" s="16">
        <f>C41-C39</f>
        <v>0</v>
      </c>
    </row>
    <row r="41" spans="1:6" ht="15" customHeight="1" x14ac:dyDescent="0.2">
      <c r="A41" s="14" t="s">
        <v>388</v>
      </c>
      <c r="B41" s="15" t="s">
        <v>389</v>
      </c>
      <c r="C41" s="16">
        <f>ROUND(C39*1.25,2)</f>
        <v>0</v>
      </c>
    </row>
    <row r="44" spans="1:6" s="75" customFormat="1" ht="15" x14ac:dyDescent="0.25">
      <c r="A44" s="74" t="s">
        <v>390</v>
      </c>
      <c r="B44" s="74"/>
      <c r="E44" s="76"/>
      <c r="F44" s="76"/>
    </row>
    <row r="45" spans="1:6" s="75" customFormat="1" ht="15" x14ac:dyDescent="0.25">
      <c r="A45" s="77" t="s">
        <v>493</v>
      </c>
      <c r="B45" s="77"/>
      <c r="C45" s="75" t="s">
        <v>391</v>
      </c>
      <c r="E45" s="76"/>
    </row>
    <row r="46" spans="1:6" s="75" customFormat="1" ht="28.5" customHeight="1" x14ac:dyDescent="0.25">
      <c r="A46" s="162" t="s">
        <v>483</v>
      </c>
      <c r="B46" s="163"/>
      <c r="C46" s="19"/>
      <c r="E46" s="76"/>
    </row>
    <row r="47" spans="1:6" x14ac:dyDescent="0.2">
      <c r="D47" s="17"/>
      <c r="E47" s="18"/>
    </row>
    <row r="48" spans="1:6" ht="18.75" x14ac:dyDescent="0.2">
      <c r="D48" s="21"/>
      <c r="E48" s="22"/>
    </row>
    <row r="49" spans="4:5" ht="18.75" x14ac:dyDescent="0.2">
      <c r="D49" s="21"/>
      <c r="E49" s="22"/>
    </row>
  </sheetData>
  <mergeCells count="1">
    <mergeCell ref="A46:B46"/>
  </mergeCells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761F3E-64CB-4221-B4D1-080AB6E89ADE}">
  <dimension ref="A1:H10"/>
  <sheetViews>
    <sheetView workbookViewId="0">
      <selection activeCell="B3" sqref="B3"/>
    </sheetView>
  </sheetViews>
  <sheetFormatPr defaultColWidth="8.85546875" defaultRowHeight="15" x14ac:dyDescent="0.25"/>
  <cols>
    <col min="1" max="1" width="6.85546875" style="28" customWidth="1"/>
    <col min="2" max="2" width="81.28515625" style="28" customWidth="1"/>
    <col min="3" max="3" width="23.28515625" style="28" customWidth="1"/>
    <col min="4" max="4" width="11.5703125" style="28" customWidth="1"/>
    <col min="5" max="5" width="11.5703125" style="78" customWidth="1"/>
    <col min="6" max="7" width="22.7109375" style="28" customWidth="1"/>
    <col min="8" max="8" width="22.140625" style="28" customWidth="1"/>
    <col min="9" max="16384" width="8.85546875" style="28"/>
  </cols>
  <sheetData>
    <row r="1" spans="1:8" x14ac:dyDescent="0.25">
      <c r="A1" s="27" t="s">
        <v>392</v>
      </c>
    </row>
    <row r="2" spans="1:8" ht="18.75" x14ac:dyDescent="0.25">
      <c r="A2" s="29" t="s">
        <v>266</v>
      </c>
      <c r="C2" s="30"/>
      <c r="D2" s="30"/>
      <c r="E2" s="79"/>
      <c r="F2" s="31"/>
      <c r="G2" s="31"/>
    </row>
    <row r="3" spans="1:8" x14ac:dyDescent="0.25">
      <c r="A3" s="31"/>
      <c r="B3" s="31"/>
      <c r="C3" s="30"/>
      <c r="D3" s="30"/>
      <c r="E3" s="80"/>
      <c r="F3" s="31"/>
      <c r="G3" s="31"/>
    </row>
    <row r="4" spans="1:8" x14ac:dyDescent="0.25">
      <c r="A4" s="31"/>
      <c r="B4" s="31"/>
      <c r="C4" s="30"/>
      <c r="D4" s="30"/>
      <c r="E4" s="79"/>
      <c r="F4" s="31"/>
      <c r="G4" s="31"/>
    </row>
    <row r="5" spans="1:8" s="34" customFormat="1" ht="37.5" customHeight="1" x14ac:dyDescent="0.25">
      <c r="A5" s="25" t="s">
        <v>394</v>
      </c>
      <c r="B5" s="25" t="s">
        <v>0</v>
      </c>
      <c r="C5" s="25" t="s">
        <v>395</v>
      </c>
      <c r="D5" s="26" t="s">
        <v>396</v>
      </c>
      <c r="E5" s="26" t="s">
        <v>397</v>
      </c>
      <c r="F5" s="26" t="s">
        <v>398</v>
      </c>
      <c r="G5" s="25" t="s">
        <v>383</v>
      </c>
      <c r="H5" s="25" t="s">
        <v>484</v>
      </c>
    </row>
    <row r="6" spans="1:8" ht="20.100000000000001" customHeight="1" x14ac:dyDescent="0.25">
      <c r="A6" s="35" t="s">
        <v>1</v>
      </c>
      <c r="B6" s="36" t="s">
        <v>277</v>
      </c>
      <c r="C6" s="37"/>
      <c r="D6" s="114" t="s">
        <v>401</v>
      </c>
      <c r="E6" s="116">
        <v>1</v>
      </c>
      <c r="F6" s="104"/>
      <c r="G6" s="104">
        <f>ROUND(E6*F6,2)</f>
        <v>0</v>
      </c>
      <c r="H6" s="92"/>
    </row>
    <row r="7" spans="1:8" ht="20.100000000000001" customHeight="1" x14ac:dyDescent="0.25">
      <c r="A7" s="35" t="s">
        <v>2</v>
      </c>
      <c r="B7" s="36" t="s">
        <v>278</v>
      </c>
      <c r="C7" s="37"/>
      <c r="D7" s="115"/>
      <c r="E7" s="117"/>
      <c r="F7" s="113"/>
      <c r="G7" s="113"/>
      <c r="H7" s="93"/>
    </row>
    <row r="8" spans="1:8" ht="20.100000000000001" customHeight="1" x14ac:dyDescent="0.25">
      <c r="A8" s="35" t="s">
        <v>3</v>
      </c>
      <c r="B8" s="36" t="s">
        <v>279</v>
      </c>
      <c r="C8" s="37"/>
      <c r="D8" s="115"/>
      <c r="E8" s="117"/>
      <c r="F8" s="113"/>
      <c r="G8" s="113"/>
      <c r="H8" s="93"/>
    </row>
    <row r="9" spans="1:8" ht="20.100000000000001" customHeight="1" x14ac:dyDescent="0.25">
      <c r="A9" s="35" t="s">
        <v>4</v>
      </c>
      <c r="B9" s="36" t="s">
        <v>280</v>
      </c>
      <c r="C9" s="37"/>
      <c r="D9" s="115"/>
      <c r="E9" s="117"/>
      <c r="F9" s="113"/>
      <c r="G9" s="113"/>
      <c r="H9" s="93"/>
    </row>
    <row r="10" spans="1:8" ht="20.100000000000001" customHeight="1" x14ac:dyDescent="0.25">
      <c r="A10" s="97" t="s">
        <v>399</v>
      </c>
      <c r="B10" s="98"/>
      <c r="C10" s="98"/>
      <c r="D10" s="98"/>
      <c r="E10" s="98"/>
      <c r="F10" s="98"/>
      <c r="G10" s="41">
        <f>G6</f>
        <v>0</v>
      </c>
      <c r="H10" s="94"/>
    </row>
  </sheetData>
  <mergeCells count="6">
    <mergeCell ref="H6:H10"/>
    <mergeCell ref="G6:G9"/>
    <mergeCell ref="A10:F10"/>
    <mergeCell ref="D6:D9"/>
    <mergeCell ref="E6:E9"/>
    <mergeCell ref="F6:F9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858990-2260-4E2D-9863-91D3AD8D0806}">
  <dimension ref="A1:H14"/>
  <sheetViews>
    <sheetView workbookViewId="0">
      <selection activeCell="D6" sqref="D6:D13"/>
    </sheetView>
  </sheetViews>
  <sheetFormatPr defaultColWidth="8.85546875" defaultRowHeight="15" x14ac:dyDescent="0.25"/>
  <cols>
    <col min="1" max="1" width="7" style="28" customWidth="1"/>
    <col min="2" max="2" width="81.28515625" style="28" customWidth="1"/>
    <col min="3" max="3" width="18.85546875" style="28" customWidth="1"/>
    <col min="4" max="4" width="11.7109375" style="28" customWidth="1"/>
    <col min="5" max="5" width="11.7109375" style="78" customWidth="1"/>
    <col min="6" max="7" width="20.85546875" style="28" customWidth="1"/>
    <col min="8" max="8" width="25.85546875" style="28" customWidth="1"/>
    <col min="9" max="16384" width="8.85546875" style="28"/>
  </cols>
  <sheetData>
    <row r="1" spans="1:8" x14ac:dyDescent="0.25">
      <c r="A1" s="27" t="s">
        <v>392</v>
      </c>
    </row>
    <row r="2" spans="1:8" ht="18.75" x14ac:dyDescent="0.25">
      <c r="A2" s="29" t="s">
        <v>39</v>
      </c>
      <c r="C2" s="30"/>
      <c r="D2" s="30"/>
      <c r="E2" s="79"/>
      <c r="F2" s="31"/>
      <c r="G2" s="31"/>
    </row>
    <row r="3" spans="1:8" x14ac:dyDescent="0.25">
      <c r="A3" s="31"/>
      <c r="B3" s="31"/>
      <c r="C3" s="30"/>
      <c r="D3" s="30"/>
      <c r="E3" s="80"/>
      <c r="F3" s="31"/>
      <c r="G3" s="31"/>
    </row>
    <row r="4" spans="1:8" x14ac:dyDescent="0.25">
      <c r="A4" s="31"/>
      <c r="B4" s="31"/>
      <c r="C4" s="30"/>
      <c r="D4" s="30"/>
      <c r="E4" s="79"/>
      <c r="F4" s="31"/>
      <c r="G4" s="31"/>
    </row>
    <row r="5" spans="1:8" s="34" customFormat="1" ht="37.5" customHeight="1" x14ac:dyDescent="0.25">
      <c r="A5" s="25" t="s">
        <v>394</v>
      </c>
      <c r="B5" s="25" t="s">
        <v>0</v>
      </c>
      <c r="C5" s="25" t="s">
        <v>395</v>
      </c>
      <c r="D5" s="26" t="s">
        <v>396</v>
      </c>
      <c r="E5" s="26" t="s">
        <v>397</v>
      </c>
      <c r="F5" s="26" t="s">
        <v>398</v>
      </c>
      <c r="G5" s="25" t="s">
        <v>383</v>
      </c>
      <c r="H5" s="25" t="s">
        <v>484</v>
      </c>
    </row>
    <row r="6" spans="1:8" ht="29.25" customHeight="1" x14ac:dyDescent="0.25">
      <c r="A6" s="35" t="s">
        <v>1</v>
      </c>
      <c r="B6" s="36" t="s">
        <v>40</v>
      </c>
      <c r="C6" s="37"/>
      <c r="D6" s="111" t="s">
        <v>402</v>
      </c>
      <c r="E6" s="120">
        <v>1</v>
      </c>
      <c r="F6" s="109"/>
      <c r="G6" s="109">
        <f>ROUND(E6*F6,2)</f>
        <v>0</v>
      </c>
      <c r="H6" s="92"/>
    </row>
    <row r="7" spans="1:8" ht="20.100000000000001" customHeight="1" x14ac:dyDescent="0.25">
      <c r="A7" s="35" t="s">
        <v>2</v>
      </c>
      <c r="B7" s="36" t="s">
        <v>41</v>
      </c>
      <c r="C7" s="37"/>
      <c r="D7" s="112"/>
      <c r="E7" s="121"/>
      <c r="F7" s="110"/>
      <c r="G7" s="110"/>
      <c r="H7" s="93"/>
    </row>
    <row r="8" spans="1:8" ht="20.100000000000001" customHeight="1" x14ac:dyDescent="0.25">
      <c r="A8" s="35" t="s">
        <v>3</v>
      </c>
      <c r="B8" s="36" t="s">
        <v>42</v>
      </c>
      <c r="C8" s="37"/>
      <c r="D8" s="112"/>
      <c r="E8" s="121"/>
      <c r="F8" s="110"/>
      <c r="G8" s="110"/>
      <c r="H8" s="93"/>
    </row>
    <row r="9" spans="1:8" ht="20.100000000000001" customHeight="1" x14ac:dyDescent="0.25">
      <c r="A9" s="35" t="s">
        <v>4</v>
      </c>
      <c r="B9" s="36" t="s">
        <v>43</v>
      </c>
      <c r="C9" s="37"/>
      <c r="D9" s="112"/>
      <c r="E9" s="121"/>
      <c r="F9" s="110"/>
      <c r="G9" s="110"/>
      <c r="H9" s="93"/>
    </row>
    <row r="10" spans="1:8" ht="20.100000000000001" customHeight="1" x14ac:dyDescent="0.25">
      <c r="A10" s="35" t="s">
        <v>5</v>
      </c>
      <c r="B10" s="36" t="s">
        <v>44</v>
      </c>
      <c r="C10" s="37"/>
      <c r="D10" s="112"/>
      <c r="E10" s="121"/>
      <c r="F10" s="110"/>
      <c r="G10" s="110"/>
      <c r="H10" s="94"/>
    </row>
    <row r="11" spans="1:8" ht="20.100000000000001" customHeight="1" x14ac:dyDescent="0.25">
      <c r="A11" s="35" t="s">
        <v>6</v>
      </c>
      <c r="B11" s="36" t="s">
        <v>45</v>
      </c>
      <c r="C11" s="38"/>
      <c r="D11" s="112"/>
      <c r="E11" s="121"/>
      <c r="F11" s="110"/>
      <c r="G11" s="110"/>
    </row>
    <row r="12" spans="1:8" ht="20.100000000000001" customHeight="1" x14ac:dyDescent="0.25">
      <c r="A12" s="35" t="s">
        <v>7</v>
      </c>
      <c r="B12" s="36" t="s">
        <v>46</v>
      </c>
      <c r="C12" s="38"/>
      <c r="D12" s="112"/>
      <c r="E12" s="121"/>
      <c r="F12" s="110"/>
      <c r="G12" s="110"/>
    </row>
    <row r="13" spans="1:8" ht="20.100000000000001" customHeight="1" x14ac:dyDescent="0.25">
      <c r="A13" s="39" t="s">
        <v>8</v>
      </c>
      <c r="B13" s="40" t="s">
        <v>47</v>
      </c>
      <c r="C13" s="38"/>
      <c r="D13" s="119"/>
      <c r="E13" s="122"/>
      <c r="F13" s="118"/>
      <c r="G13" s="118"/>
    </row>
    <row r="14" spans="1:8" ht="20.100000000000001" customHeight="1" x14ac:dyDescent="0.25">
      <c r="A14" s="97" t="s">
        <v>399</v>
      </c>
      <c r="B14" s="98"/>
      <c r="C14" s="98"/>
      <c r="D14" s="98"/>
      <c r="E14" s="98"/>
      <c r="F14" s="98"/>
      <c r="G14" s="41">
        <f>G6</f>
        <v>0</v>
      </c>
    </row>
  </sheetData>
  <mergeCells count="6">
    <mergeCell ref="H6:H10"/>
    <mergeCell ref="G6:G13"/>
    <mergeCell ref="A14:F14"/>
    <mergeCell ref="D6:D13"/>
    <mergeCell ref="E6:E13"/>
    <mergeCell ref="F6:F1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71FD0C-2903-4D09-8BC6-F7867599CFFB}">
  <dimension ref="A1:H10"/>
  <sheetViews>
    <sheetView workbookViewId="0">
      <selection activeCell="B4" sqref="B4"/>
    </sheetView>
  </sheetViews>
  <sheetFormatPr defaultColWidth="8.85546875" defaultRowHeight="15" x14ac:dyDescent="0.25"/>
  <cols>
    <col min="1" max="1" width="6.85546875" style="28" customWidth="1"/>
    <col min="2" max="2" width="87" style="28" customWidth="1"/>
    <col min="3" max="3" width="25.140625" style="28" customWidth="1"/>
    <col min="4" max="5" width="11.5703125" style="28" customWidth="1"/>
    <col min="6" max="7" width="19.5703125" style="28" customWidth="1"/>
    <col min="8" max="8" width="26.140625" style="28" customWidth="1"/>
    <col min="9" max="16384" width="8.85546875" style="28"/>
  </cols>
  <sheetData>
    <row r="1" spans="1:8" x14ac:dyDescent="0.25">
      <c r="A1" s="27" t="s">
        <v>392</v>
      </c>
    </row>
    <row r="2" spans="1:8" ht="18.75" x14ac:dyDescent="0.25">
      <c r="A2" s="29" t="s">
        <v>48</v>
      </c>
      <c r="C2" s="30"/>
      <c r="D2" s="30"/>
      <c r="E2" s="30"/>
      <c r="F2" s="31"/>
      <c r="G2" s="31"/>
    </row>
    <row r="3" spans="1:8" x14ac:dyDescent="0.25">
      <c r="A3" s="31"/>
      <c r="B3" s="31"/>
      <c r="C3" s="30"/>
      <c r="D3" s="30"/>
      <c r="E3" s="80"/>
      <c r="F3" s="31"/>
      <c r="G3" s="31"/>
    </row>
    <row r="4" spans="1:8" x14ac:dyDescent="0.25">
      <c r="A4" s="31"/>
      <c r="B4" s="31"/>
      <c r="C4" s="30"/>
      <c r="D4" s="30"/>
      <c r="E4" s="30"/>
      <c r="F4" s="31"/>
      <c r="G4" s="31"/>
    </row>
    <row r="5" spans="1:8" s="34" customFormat="1" ht="37.5" customHeight="1" x14ac:dyDescent="0.25">
      <c r="A5" s="25" t="s">
        <v>394</v>
      </c>
      <c r="B5" s="25" t="s">
        <v>0</v>
      </c>
      <c r="C5" s="25" t="s">
        <v>395</v>
      </c>
      <c r="D5" s="26" t="s">
        <v>396</v>
      </c>
      <c r="E5" s="26" t="s">
        <v>397</v>
      </c>
      <c r="F5" s="26" t="s">
        <v>398</v>
      </c>
      <c r="G5" s="25" t="s">
        <v>383</v>
      </c>
      <c r="H5" s="25" t="s">
        <v>484</v>
      </c>
    </row>
    <row r="6" spans="1:8" ht="20.100000000000001" customHeight="1" x14ac:dyDescent="0.25">
      <c r="A6" s="35" t="s">
        <v>1</v>
      </c>
      <c r="B6" s="83" t="s">
        <v>485</v>
      </c>
      <c r="C6" s="37"/>
      <c r="D6" s="111" t="s">
        <v>401</v>
      </c>
      <c r="E6" s="120">
        <v>1</v>
      </c>
      <c r="F6" s="109"/>
      <c r="G6" s="109">
        <f>ROUND(E6*F6,2)</f>
        <v>0</v>
      </c>
      <c r="H6" s="92"/>
    </row>
    <row r="7" spans="1:8" ht="20.100000000000001" customHeight="1" x14ac:dyDescent="0.25">
      <c r="A7" s="35" t="s">
        <v>2</v>
      </c>
      <c r="B7" s="36" t="s">
        <v>49</v>
      </c>
      <c r="C7" s="37"/>
      <c r="D7" s="125"/>
      <c r="E7" s="127"/>
      <c r="F7" s="123"/>
      <c r="G7" s="123"/>
      <c r="H7" s="93"/>
    </row>
    <row r="8" spans="1:8" ht="20.100000000000001" customHeight="1" x14ac:dyDescent="0.25">
      <c r="A8" s="35" t="s">
        <v>3</v>
      </c>
      <c r="B8" s="36" t="s">
        <v>50</v>
      </c>
      <c r="C8" s="37"/>
      <c r="D8" s="126"/>
      <c r="E8" s="128"/>
      <c r="F8" s="124"/>
      <c r="G8" s="124"/>
      <c r="H8" s="93"/>
    </row>
    <row r="9" spans="1:8" ht="20.100000000000001" customHeight="1" x14ac:dyDescent="0.25">
      <c r="A9" s="97" t="s">
        <v>399</v>
      </c>
      <c r="B9" s="98"/>
      <c r="C9" s="98"/>
      <c r="D9" s="98"/>
      <c r="E9" s="98"/>
      <c r="F9" s="98"/>
      <c r="G9" s="41">
        <f>G6</f>
        <v>0</v>
      </c>
      <c r="H9" s="93"/>
    </row>
    <row r="10" spans="1:8" x14ac:dyDescent="0.25">
      <c r="H10" s="94"/>
    </row>
  </sheetData>
  <mergeCells count="6">
    <mergeCell ref="H6:H10"/>
    <mergeCell ref="G6:G8"/>
    <mergeCell ref="A9:F9"/>
    <mergeCell ref="D6:D8"/>
    <mergeCell ref="E6:E8"/>
    <mergeCell ref="F6:F8"/>
  </mergeCells>
  <pageMargins left="0.7" right="0.7" top="0.75" bottom="0.75" header="0.3" footer="0.3"/>
  <pageSetup paperSize="9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400A0C-45C0-4993-AD0B-47F739753048}">
  <dimension ref="A1:H10"/>
  <sheetViews>
    <sheetView workbookViewId="0">
      <selection activeCell="B4" sqref="B4"/>
    </sheetView>
  </sheetViews>
  <sheetFormatPr defaultColWidth="8.85546875" defaultRowHeight="15" x14ac:dyDescent="0.25"/>
  <cols>
    <col min="1" max="1" width="5.7109375" style="28" customWidth="1"/>
    <col min="2" max="2" width="81.28515625" style="28" customWidth="1"/>
    <col min="3" max="3" width="25" style="28" customWidth="1"/>
    <col min="4" max="5" width="10.85546875" style="28" customWidth="1"/>
    <col min="6" max="7" width="22.7109375" style="28" customWidth="1"/>
    <col min="8" max="8" width="29" style="28" customWidth="1"/>
    <col min="9" max="16384" width="8.85546875" style="28"/>
  </cols>
  <sheetData>
    <row r="1" spans="1:8" x14ac:dyDescent="0.25">
      <c r="A1" s="27" t="s">
        <v>392</v>
      </c>
    </row>
    <row r="2" spans="1:8" ht="18.75" x14ac:dyDescent="0.25">
      <c r="A2" s="29" t="s">
        <v>51</v>
      </c>
      <c r="C2" s="30"/>
      <c r="D2" s="30"/>
      <c r="E2" s="30"/>
      <c r="F2" s="31"/>
      <c r="G2" s="31"/>
    </row>
    <row r="3" spans="1:8" x14ac:dyDescent="0.25">
      <c r="A3" s="31"/>
      <c r="B3" s="31"/>
      <c r="C3" s="30"/>
      <c r="D3" s="30"/>
      <c r="E3" s="80"/>
      <c r="F3" s="31"/>
      <c r="G3" s="31"/>
    </row>
    <row r="4" spans="1:8" x14ac:dyDescent="0.25">
      <c r="A4" s="31"/>
      <c r="B4" s="31"/>
      <c r="C4" s="30"/>
      <c r="D4" s="30"/>
      <c r="E4" s="30"/>
      <c r="F4" s="31"/>
      <c r="G4" s="31"/>
    </row>
    <row r="5" spans="1:8" s="34" customFormat="1" ht="37.5" customHeight="1" x14ac:dyDescent="0.25">
      <c r="A5" s="25" t="s">
        <v>394</v>
      </c>
      <c r="B5" s="25" t="s">
        <v>0</v>
      </c>
      <c r="C5" s="25" t="s">
        <v>395</v>
      </c>
      <c r="D5" s="26" t="s">
        <v>396</v>
      </c>
      <c r="E5" s="26" t="s">
        <v>397</v>
      </c>
      <c r="F5" s="26" t="s">
        <v>398</v>
      </c>
      <c r="G5" s="25" t="s">
        <v>383</v>
      </c>
      <c r="H5" s="25" t="s">
        <v>484</v>
      </c>
    </row>
    <row r="6" spans="1:8" ht="20.100000000000001" customHeight="1" x14ac:dyDescent="0.25">
      <c r="A6" s="35" t="s">
        <v>1</v>
      </c>
      <c r="B6" s="36" t="s">
        <v>52</v>
      </c>
      <c r="C6" s="37"/>
      <c r="D6" s="111" t="s">
        <v>401</v>
      </c>
      <c r="E6" s="120">
        <v>1</v>
      </c>
      <c r="F6" s="109"/>
      <c r="G6" s="109">
        <f>ROUND(E6*F6,2)</f>
        <v>0</v>
      </c>
      <c r="H6" s="92"/>
    </row>
    <row r="7" spans="1:8" ht="20.100000000000001" customHeight="1" x14ac:dyDescent="0.25">
      <c r="A7" s="35" t="s">
        <v>2</v>
      </c>
      <c r="B7" s="36" t="s">
        <v>53</v>
      </c>
      <c r="C7" s="37"/>
      <c r="D7" s="125"/>
      <c r="E7" s="127"/>
      <c r="F7" s="123"/>
      <c r="G7" s="123"/>
      <c r="H7" s="93"/>
    </row>
    <row r="8" spans="1:8" ht="20.100000000000001" customHeight="1" x14ac:dyDescent="0.25">
      <c r="A8" s="35" t="s">
        <v>3</v>
      </c>
      <c r="B8" s="36" t="s">
        <v>54</v>
      </c>
      <c r="C8" s="37"/>
      <c r="D8" s="126"/>
      <c r="E8" s="128"/>
      <c r="F8" s="124"/>
      <c r="G8" s="124"/>
      <c r="H8" s="93"/>
    </row>
    <row r="9" spans="1:8" ht="20.100000000000001" customHeight="1" x14ac:dyDescent="0.25">
      <c r="A9" s="97" t="s">
        <v>399</v>
      </c>
      <c r="B9" s="98"/>
      <c r="C9" s="98"/>
      <c r="D9" s="98"/>
      <c r="E9" s="98"/>
      <c r="F9" s="98"/>
      <c r="G9" s="41">
        <f>G6</f>
        <v>0</v>
      </c>
      <c r="H9" s="93"/>
    </row>
    <row r="10" spans="1:8" x14ac:dyDescent="0.25">
      <c r="H10" s="94"/>
    </row>
  </sheetData>
  <mergeCells count="6">
    <mergeCell ref="H6:H10"/>
    <mergeCell ref="G6:G8"/>
    <mergeCell ref="A9:F9"/>
    <mergeCell ref="D6:D8"/>
    <mergeCell ref="E6:E8"/>
    <mergeCell ref="F6:F8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0F87BE-A758-4D89-8BFD-D7FE8B11F5E7}">
  <dimension ref="A1:H14"/>
  <sheetViews>
    <sheetView workbookViewId="0">
      <selection activeCell="B15" sqref="B15"/>
    </sheetView>
  </sheetViews>
  <sheetFormatPr defaultColWidth="8.85546875" defaultRowHeight="15" x14ac:dyDescent="0.25"/>
  <cols>
    <col min="1" max="1" width="7.42578125" style="28" customWidth="1"/>
    <col min="2" max="2" width="81.28515625" style="28" customWidth="1"/>
    <col min="3" max="3" width="22.28515625" style="28" customWidth="1"/>
    <col min="4" max="5" width="11.5703125" style="28" customWidth="1"/>
    <col min="6" max="7" width="25.7109375" style="28" customWidth="1"/>
    <col min="8" max="8" width="32.85546875" style="28" customWidth="1"/>
    <col min="9" max="16384" width="8.85546875" style="28"/>
  </cols>
  <sheetData>
    <row r="1" spans="1:8" x14ac:dyDescent="0.25">
      <c r="A1" s="27" t="s">
        <v>392</v>
      </c>
    </row>
    <row r="2" spans="1:8" ht="18.75" x14ac:dyDescent="0.25">
      <c r="A2" s="29" t="s">
        <v>55</v>
      </c>
      <c r="C2" s="30"/>
      <c r="D2" s="30"/>
      <c r="E2" s="30"/>
      <c r="F2" s="31"/>
      <c r="G2" s="31"/>
    </row>
    <row r="3" spans="1:8" x14ac:dyDescent="0.25">
      <c r="A3" s="31"/>
      <c r="B3" s="31"/>
      <c r="C3" s="30"/>
      <c r="D3" s="30"/>
      <c r="E3" s="80"/>
      <c r="F3" s="31"/>
      <c r="G3" s="31"/>
    </row>
    <row r="4" spans="1:8" x14ac:dyDescent="0.25">
      <c r="A4" s="31"/>
      <c r="B4" s="31"/>
      <c r="C4" s="30"/>
      <c r="D4" s="30"/>
      <c r="E4" s="30"/>
      <c r="F4" s="31"/>
      <c r="G4" s="31"/>
    </row>
    <row r="5" spans="1:8" s="34" customFormat="1" ht="37.5" customHeight="1" x14ac:dyDescent="0.25">
      <c r="A5" s="25" t="s">
        <v>394</v>
      </c>
      <c r="B5" s="25" t="s">
        <v>0</v>
      </c>
      <c r="C5" s="25" t="s">
        <v>395</v>
      </c>
      <c r="D5" s="26" t="s">
        <v>396</v>
      </c>
      <c r="E5" s="26" t="s">
        <v>397</v>
      </c>
      <c r="F5" s="26" t="s">
        <v>398</v>
      </c>
      <c r="G5" s="25" t="s">
        <v>383</v>
      </c>
      <c r="H5" s="25" t="s">
        <v>484</v>
      </c>
    </row>
    <row r="6" spans="1:8" ht="20.100000000000001" customHeight="1" x14ac:dyDescent="0.25">
      <c r="A6" s="35" t="s">
        <v>1</v>
      </c>
      <c r="B6" s="36" t="s">
        <v>56</v>
      </c>
      <c r="C6" s="37"/>
      <c r="D6" s="105" t="s">
        <v>401</v>
      </c>
      <c r="E6" s="129">
        <v>1</v>
      </c>
      <c r="F6" s="104"/>
      <c r="G6" s="104">
        <f>ROUND(E6*F6,2)</f>
        <v>0</v>
      </c>
      <c r="H6" s="92"/>
    </row>
    <row r="7" spans="1:8" ht="20.100000000000001" customHeight="1" x14ac:dyDescent="0.25">
      <c r="A7" s="35" t="s">
        <v>2</v>
      </c>
      <c r="B7" s="36" t="s">
        <v>57</v>
      </c>
      <c r="C7" s="37"/>
      <c r="D7" s="105"/>
      <c r="E7" s="129"/>
      <c r="F7" s="104"/>
      <c r="G7" s="104"/>
      <c r="H7" s="93"/>
    </row>
    <row r="8" spans="1:8" ht="20.100000000000001" customHeight="1" x14ac:dyDescent="0.25">
      <c r="A8" s="35" t="s">
        <v>3</v>
      </c>
      <c r="B8" s="36" t="s">
        <v>58</v>
      </c>
      <c r="C8" s="37"/>
      <c r="D8" s="105"/>
      <c r="E8" s="129"/>
      <c r="F8" s="104"/>
      <c r="G8" s="104"/>
      <c r="H8" s="93"/>
    </row>
    <row r="9" spans="1:8" ht="20.100000000000001" customHeight="1" x14ac:dyDescent="0.25">
      <c r="A9" s="35" t="s">
        <v>4</v>
      </c>
      <c r="B9" s="36" t="s">
        <v>59</v>
      </c>
      <c r="C9" s="37"/>
      <c r="D9" s="105"/>
      <c r="E9" s="129"/>
      <c r="F9" s="104"/>
      <c r="G9" s="104"/>
      <c r="H9" s="93"/>
    </row>
    <row r="10" spans="1:8" ht="20.100000000000001" customHeight="1" x14ac:dyDescent="0.25">
      <c r="A10" s="35" t="s">
        <v>5</v>
      </c>
      <c r="B10" s="36" t="s">
        <v>60</v>
      </c>
      <c r="C10" s="37"/>
      <c r="D10" s="105"/>
      <c r="E10" s="129"/>
      <c r="F10" s="104"/>
      <c r="G10" s="104"/>
      <c r="H10" s="94"/>
    </row>
    <row r="11" spans="1:8" ht="20.100000000000001" customHeight="1" x14ac:dyDescent="0.25">
      <c r="A11" s="35" t="s">
        <v>6</v>
      </c>
      <c r="B11" s="36" t="s">
        <v>61</v>
      </c>
      <c r="C11" s="38"/>
      <c r="D11" s="105"/>
      <c r="E11" s="129"/>
      <c r="F11" s="104"/>
      <c r="G11" s="104"/>
    </row>
    <row r="12" spans="1:8" ht="20.100000000000001" customHeight="1" x14ac:dyDescent="0.25">
      <c r="A12" s="35" t="s">
        <v>7</v>
      </c>
      <c r="B12" s="36" t="s">
        <v>62</v>
      </c>
      <c r="C12" s="38"/>
      <c r="D12" s="105"/>
      <c r="E12" s="129"/>
      <c r="F12" s="104"/>
      <c r="G12" s="104"/>
    </row>
    <row r="13" spans="1:8" ht="20.100000000000001" customHeight="1" x14ac:dyDescent="0.25">
      <c r="A13" s="39" t="s">
        <v>8</v>
      </c>
      <c r="B13" s="40" t="s">
        <v>63</v>
      </c>
      <c r="C13" s="38"/>
      <c r="D13" s="105"/>
      <c r="E13" s="129"/>
      <c r="F13" s="104"/>
      <c r="G13" s="104"/>
    </row>
    <row r="14" spans="1:8" ht="20.100000000000001" customHeight="1" x14ac:dyDescent="0.25">
      <c r="A14" s="97" t="s">
        <v>399</v>
      </c>
      <c r="B14" s="98"/>
      <c r="C14" s="98"/>
      <c r="D14" s="98"/>
      <c r="E14" s="98"/>
      <c r="F14" s="98"/>
      <c r="G14" s="41">
        <f>G6</f>
        <v>0</v>
      </c>
    </row>
  </sheetData>
  <mergeCells count="6">
    <mergeCell ref="H6:H10"/>
    <mergeCell ref="G6:G13"/>
    <mergeCell ref="A14:F14"/>
    <mergeCell ref="D6:D13"/>
    <mergeCell ref="E6:E13"/>
    <mergeCell ref="F6:F1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941EEA-55C5-4ACD-8EE2-5881A277C73C}">
  <dimension ref="A1:H13"/>
  <sheetViews>
    <sheetView workbookViewId="0">
      <selection activeCell="B4" sqref="B4"/>
    </sheetView>
  </sheetViews>
  <sheetFormatPr defaultColWidth="8.85546875" defaultRowHeight="15" x14ac:dyDescent="0.25"/>
  <cols>
    <col min="1" max="1" width="7.42578125" style="28" customWidth="1"/>
    <col min="2" max="2" width="74.140625" style="28" customWidth="1"/>
    <col min="3" max="3" width="18.85546875" style="28" customWidth="1"/>
    <col min="4" max="5" width="13" style="28" customWidth="1"/>
    <col min="6" max="7" width="20" style="28" customWidth="1"/>
    <col min="8" max="8" width="28.28515625" style="28" customWidth="1"/>
    <col min="9" max="16384" width="8.85546875" style="28"/>
  </cols>
  <sheetData>
    <row r="1" spans="1:8" x14ac:dyDescent="0.25">
      <c r="A1" s="27" t="s">
        <v>392</v>
      </c>
    </row>
    <row r="2" spans="1:8" ht="18.75" x14ac:dyDescent="0.25">
      <c r="A2" s="29" t="s">
        <v>281</v>
      </c>
      <c r="C2" s="30"/>
      <c r="D2" s="30"/>
      <c r="E2" s="30"/>
      <c r="F2" s="31"/>
      <c r="G2" s="31"/>
    </row>
    <row r="3" spans="1:8" x14ac:dyDescent="0.25">
      <c r="A3" s="31"/>
      <c r="B3" s="31"/>
      <c r="C3" s="30"/>
      <c r="D3" s="30"/>
      <c r="E3" s="80"/>
      <c r="F3" s="31"/>
      <c r="G3" s="31"/>
    </row>
    <row r="4" spans="1:8" x14ac:dyDescent="0.25">
      <c r="A4" s="31"/>
      <c r="B4" s="31"/>
      <c r="C4" s="30"/>
      <c r="D4" s="30"/>
      <c r="E4" s="30"/>
      <c r="F4" s="31"/>
      <c r="G4" s="31"/>
    </row>
    <row r="5" spans="1:8" s="34" customFormat="1" ht="37.5" customHeight="1" x14ac:dyDescent="0.25">
      <c r="A5" s="25" t="s">
        <v>394</v>
      </c>
      <c r="B5" s="25" t="s">
        <v>0</v>
      </c>
      <c r="C5" s="25" t="s">
        <v>395</v>
      </c>
      <c r="D5" s="26" t="s">
        <v>396</v>
      </c>
      <c r="E5" s="26" t="s">
        <v>397</v>
      </c>
      <c r="F5" s="26" t="s">
        <v>398</v>
      </c>
      <c r="G5" s="25" t="s">
        <v>383</v>
      </c>
      <c r="H5" s="25" t="s">
        <v>484</v>
      </c>
    </row>
    <row r="6" spans="1:8" ht="20.100000000000001" customHeight="1" x14ac:dyDescent="0.25">
      <c r="A6" s="35" t="s">
        <v>1</v>
      </c>
      <c r="B6" s="36" t="s">
        <v>282</v>
      </c>
      <c r="C6" s="37"/>
      <c r="D6" s="114" t="s">
        <v>401</v>
      </c>
      <c r="E6" s="116">
        <v>1</v>
      </c>
      <c r="F6" s="130"/>
      <c r="G6" s="130">
        <f>ROUND(E6*F6,2)</f>
        <v>0</v>
      </c>
      <c r="H6" s="92"/>
    </row>
    <row r="7" spans="1:8" ht="20.100000000000001" customHeight="1" x14ac:dyDescent="0.25">
      <c r="A7" s="35" t="s">
        <v>2</v>
      </c>
      <c r="B7" s="36" t="s">
        <v>283</v>
      </c>
      <c r="C7" s="37"/>
      <c r="D7" s="114"/>
      <c r="E7" s="116"/>
      <c r="F7" s="130"/>
      <c r="G7" s="130"/>
      <c r="H7" s="93"/>
    </row>
    <row r="8" spans="1:8" ht="20.100000000000001" customHeight="1" x14ac:dyDescent="0.25">
      <c r="A8" s="35" t="s">
        <v>3</v>
      </c>
      <c r="B8" s="36" t="s">
        <v>284</v>
      </c>
      <c r="C8" s="37"/>
      <c r="D8" s="114"/>
      <c r="E8" s="116"/>
      <c r="F8" s="130"/>
      <c r="G8" s="130"/>
      <c r="H8" s="93"/>
    </row>
    <row r="9" spans="1:8" ht="20.100000000000001" customHeight="1" x14ac:dyDescent="0.25">
      <c r="A9" s="35" t="s">
        <v>4</v>
      </c>
      <c r="B9" s="36" t="s">
        <v>285</v>
      </c>
      <c r="C9" s="37"/>
      <c r="D9" s="114"/>
      <c r="E9" s="116"/>
      <c r="F9" s="130"/>
      <c r="G9" s="130"/>
      <c r="H9" s="93"/>
    </row>
    <row r="10" spans="1:8" ht="20.100000000000001" customHeight="1" x14ac:dyDescent="0.25">
      <c r="A10" s="35" t="s">
        <v>5</v>
      </c>
      <c r="B10" s="36" t="s">
        <v>286</v>
      </c>
      <c r="C10" s="37"/>
      <c r="D10" s="114"/>
      <c r="E10" s="116"/>
      <c r="F10" s="130"/>
      <c r="G10" s="130"/>
      <c r="H10" s="94"/>
    </row>
    <row r="11" spans="1:8" ht="20.100000000000001" customHeight="1" x14ac:dyDescent="0.25">
      <c r="A11" s="35" t="s">
        <v>6</v>
      </c>
      <c r="B11" s="36" t="s">
        <v>287</v>
      </c>
      <c r="C11" s="38"/>
      <c r="D11" s="114"/>
      <c r="E11" s="116"/>
      <c r="F11" s="130"/>
      <c r="G11" s="130"/>
    </row>
    <row r="12" spans="1:8" ht="20.100000000000001" customHeight="1" x14ac:dyDescent="0.25">
      <c r="A12" s="35" t="s">
        <v>7</v>
      </c>
      <c r="B12" s="36" t="s">
        <v>288</v>
      </c>
      <c r="C12" s="38"/>
      <c r="D12" s="114"/>
      <c r="E12" s="116"/>
      <c r="F12" s="130"/>
      <c r="G12" s="130"/>
    </row>
    <row r="13" spans="1:8" ht="20.100000000000001" customHeight="1" x14ac:dyDescent="0.25">
      <c r="A13" s="97" t="s">
        <v>399</v>
      </c>
      <c r="B13" s="98"/>
      <c r="C13" s="98"/>
      <c r="D13" s="98"/>
      <c r="E13" s="98"/>
      <c r="F13" s="98"/>
      <c r="G13" s="46">
        <f>G6</f>
        <v>0</v>
      </c>
    </row>
  </sheetData>
  <mergeCells count="6">
    <mergeCell ref="H6:H10"/>
    <mergeCell ref="G6:G12"/>
    <mergeCell ref="A13:F13"/>
    <mergeCell ref="D6:D12"/>
    <mergeCell ref="E6:E12"/>
    <mergeCell ref="F6:F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35</vt:i4>
      </vt:variant>
    </vt:vector>
  </HeadingPairs>
  <TitlesOfParts>
    <vt:vector size="35" baseType="lpstr">
      <vt:lpstr>2.20</vt:lpstr>
      <vt:lpstr>2.21</vt:lpstr>
      <vt:lpstr>2.28</vt:lpstr>
      <vt:lpstr>2.29</vt:lpstr>
      <vt:lpstr>2.31</vt:lpstr>
      <vt:lpstr>2.32</vt:lpstr>
      <vt:lpstr>2.33</vt:lpstr>
      <vt:lpstr>2.40</vt:lpstr>
      <vt:lpstr>2.41</vt:lpstr>
      <vt:lpstr>2.42</vt:lpstr>
      <vt:lpstr>2.49</vt:lpstr>
      <vt:lpstr>2.51</vt:lpstr>
      <vt:lpstr>2.58</vt:lpstr>
      <vt:lpstr>2.60</vt:lpstr>
      <vt:lpstr>2.63</vt:lpstr>
      <vt:lpstr>2.65</vt:lpstr>
      <vt:lpstr>2.91</vt:lpstr>
      <vt:lpstr>2.132</vt:lpstr>
      <vt:lpstr>2.137</vt:lpstr>
      <vt:lpstr>2.138</vt:lpstr>
      <vt:lpstr>2.139</vt:lpstr>
      <vt:lpstr>2.142</vt:lpstr>
      <vt:lpstr>2.147</vt:lpstr>
      <vt:lpstr>2.153</vt:lpstr>
      <vt:lpstr>2.155</vt:lpstr>
      <vt:lpstr>2.156</vt:lpstr>
      <vt:lpstr>2.167</vt:lpstr>
      <vt:lpstr>2.174</vt:lpstr>
      <vt:lpstr>2.176</vt:lpstr>
      <vt:lpstr>2.181</vt:lpstr>
      <vt:lpstr>2.190</vt:lpstr>
      <vt:lpstr>2.193</vt:lpstr>
      <vt:lpstr>2.205</vt:lpstr>
      <vt:lpstr>2.206</vt:lpstr>
      <vt:lpstr>REKAPITULACIJA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Makso Herman</cp:lastModifiedBy>
  <cp:lastPrinted>2018-10-19T12:55:22Z</cp:lastPrinted>
  <dcterms:created xsi:type="dcterms:W3CDTF">2018-08-07T11:03:58Z</dcterms:created>
  <dcterms:modified xsi:type="dcterms:W3CDTF">2020-11-26T14:44:20Z</dcterms:modified>
  <cp:category/>
</cp:coreProperties>
</file>